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By-Elections\"/>
    </mc:Choice>
  </mc:AlternateContent>
  <xr:revisionPtr revIDLastSave="0" documentId="13_ncr:1_{3FE858D3-4538-4882-9D87-1EE66B1A6003}" xr6:coauthVersionLast="47" xr6:coauthVersionMax="47" xr10:uidLastSave="{00000000-0000-0000-0000-000000000000}"/>
  <bookViews>
    <workbookView xWindow="0" yWindow="75" windowWidth="27195" windowHeight="14265" activeTab="1" xr2:uid="{00000000-000D-0000-FFFF-FFFF00000000}"/>
  </bookViews>
  <sheets>
    <sheet name="By-elections of 31 August 2026" sheetId="1" r:id="rId1"/>
    <sheet name="Upcoming By-Elections" sheetId="3" r:id="rId2"/>
    <sheet name="Note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3" i="3" l="1"/>
  <c r="K3" i="3"/>
  <c r="M3" i="3"/>
  <c r="N3" i="3" s="1"/>
  <c r="M8" i="3"/>
  <c r="O8" i="3" s="1"/>
  <c r="P8" i="3" s="1"/>
  <c r="J5" i="3"/>
  <c r="I8" i="3"/>
  <c r="K8" i="3" s="1"/>
  <c r="J8" i="3" s="1"/>
  <c r="J3" i="1"/>
  <c r="M4" i="3"/>
  <c r="O4" i="3" s="1"/>
  <c r="P4" i="3" s="1"/>
  <c r="M5" i="3"/>
  <c r="O5" i="3" s="1"/>
  <c r="P5" i="3" s="1"/>
  <c r="M6" i="3"/>
  <c r="O6" i="3" s="1"/>
  <c r="P6" i="3" s="1"/>
  <c r="M7" i="3"/>
  <c r="O7" i="3" s="1"/>
  <c r="P7" i="3" s="1"/>
  <c r="I4" i="3"/>
  <c r="K4" i="3" s="1"/>
  <c r="J4" i="3" s="1"/>
  <c r="I5" i="3"/>
  <c r="K5" i="3" s="1"/>
  <c r="I6" i="3"/>
  <c r="K6" i="3" s="1"/>
  <c r="J6" i="3" s="1"/>
  <c r="I7" i="3"/>
  <c r="K7" i="3" s="1"/>
  <c r="J7" i="3" s="1"/>
  <c r="L3" i="3" l="1"/>
  <c r="O3" i="3"/>
  <c r="P3" i="3" s="1"/>
  <c r="N8" i="3"/>
  <c r="N7" i="3"/>
  <c r="N4" i="3"/>
  <c r="N6" i="3"/>
  <c r="N5" i="3"/>
  <c r="J3" i="3"/>
  <c r="L8" i="3"/>
  <c r="L7" i="3"/>
  <c r="L6" i="3"/>
  <c r="L5" i="3"/>
  <c r="L4" i="3"/>
  <c r="J4" i="1"/>
  <c r="J5" i="1"/>
</calcChain>
</file>

<file path=xl/sharedStrings.xml><?xml version="1.0" encoding="utf-8"?>
<sst xmlns="http://schemas.openxmlformats.org/spreadsheetml/2006/main" count="87" uniqueCount="62">
  <si>
    <t>Electoral District</t>
  </si>
  <si>
    <t>Province</t>
  </si>
  <si>
    <t>Quebec</t>
  </si>
  <si>
    <t>Rosemont—La Petite-Patrie</t>
  </si>
  <si>
    <t xml:space="preserve">Saint-Hyacinthe—Bagot—Acton </t>
  </si>
  <si>
    <t>Laurier—Sainte-Marie</t>
  </si>
  <si>
    <t>Ontario</t>
  </si>
  <si>
    <t>Scarborough North</t>
  </si>
  <si>
    <t>Saskatchewan</t>
  </si>
  <si>
    <t>Party</t>
  </si>
  <si>
    <t>New Democrat</t>
  </si>
  <si>
    <t>Conservative</t>
  </si>
  <si>
    <t>Wagantall, Cathay</t>
  </si>
  <si>
    <t>Boulerice, Alexandre</t>
  </si>
  <si>
    <t>Brock, Larry</t>
  </si>
  <si>
    <t>Yorkton—Melville</t>
  </si>
  <si>
    <t>Savard-Tremblay, Simon-Pierre</t>
  </si>
  <si>
    <t>Bloc quebecois</t>
  </si>
  <si>
    <t>Guilbeault, Steven</t>
  </si>
  <si>
    <t>Liberal</t>
  </si>
  <si>
    <t>Chen, Shaun</t>
  </si>
  <si>
    <t>Brantford—Brant South</t>
  </si>
  <si>
    <r>
      <t xml:space="preserve">Under section 31(1) of the </t>
    </r>
    <r>
      <rPr>
        <i/>
        <sz val="12"/>
        <color theme="1"/>
        <rFont val="Times New Roman"/>
        <family val="1"/>
      </rPr>
      <t xml:space="preserve">Parliament of Canada Act, </t>
    </r>
    <r>
      <rPr>
        <sz val="12"/>
        <color theme="1"/>
        <rFont val="Times New Roman"/>
        <family val="1"/>
      </rPr>
      <t xml:space="preserve">a writ for a by-election shall be issued between the 11th and 180th day after the Chief Electoral Officer receives the Speaker's warrant certifying that a seat has become vacant. Given that under section 57(1.2)(c) of the </t>
    </r>
    <r>
      <rPr>
        <i/>
        <sz val="12"/>
        <color theme="1"/>
        <rFont val="Times New Roman"/>
        <family val="1"/>
      </rPr>
      <t xml:space="preserve">Canada Elections Act, </t>
    </r>
    <r>
      <rPr>
        <sz val="12"/>
        <color theme="1"/>
        <rFont val="Times New Roman"/>
        <family val="1"/>
      </rPr>
      <t xml:space="preserve">the writ for a general election or a by-election must fall between 36 and 50 days, the earliest that a by-election can be held is 47 days (36 days for the writ and 11 for the Speaker's Warrant) after the Chief Electoral Officer receives the Speaker's warrant. But this would make the latest date to </t>
    </r>
    <r>
      <rPr>
        <i/>
        <sz val="12"/>
        <color theme="1"/>
        <rFont val="Times New Roman"/>
        <family val="1"/>
      </rPr>
      <t>hold</t>
    </r>
    <r>
      <rPr>
        <sz val="12"/>
        <color theme="1"/>
        <rFont val="Times New Roman"/>
        <family val="1"/>
      </rPr>
      <t xml:space="preserve"> the by-election 230 days (180 days plus 50 days), and not the 180 days that Elections Canada lists for </t>
    </r>
    <r>
      <rPr>
        <i/>
        <sz val="12"/>
        <color theme="1"/>
        <rFont val="Times New Roman"/>
        <family val="1"/>
      </rPr>
      <t xml:space="preserve">calling </t>
    </r>
    <r>
      <rPr>
        <sz val="12"/>
        <color theme="1"/>
        <rFont val="Times New Roman"/>
        <family val="1"/>
      </rPr>
      <t xml:space="preserve">the by-election. 
However, polling day must happen on a Monday according to section 57(3) of the </t>
    </r>
    <r>
      <rPr>
        <i/>
        <sz val="12"/>
        <color theme="1"/>
        <rFont val="Times New Roman"/>
        <family val="1"/>
      </rPr>
      <t xml:space="preserve">Canada Elections Act, </t>
    </r>
    <r>
      <rPr>
        <sz val="12"/>
        <color theme="1"/>
        <rFont val="Times New Roman"/>
        <family val="1"/>
      </rPr>
      <t>which means either postponing the by-election until the following Monday when the date of the Speaker's warrant plus 47 days falls on a date other than Monday, or setting voting day on the earlier Monday so that the writ does not exceed the maximum of 50 days.</t>
    </r>
  </si>
  <si>
    <t>Chicoutimi–Le Fjord</t>
  </si>
  <si>
    <t>Beaches–East York</t>
  </si>
  <si>
    <t>British Columbia</t>
  </si>
  <si>
    <t>North Vancouver—Capilano</t>
  </si>
  <si>
    <t>Order-in-Council</t>
  </si>
  <si>
    <t>P.C. 2026-0726</t>
  </si>
  <si>
    <t xml:space="preserve">Voting Day </t>
  </si>
  <si>
    <t>Issuing the Writ</t>
  </si>
  <si>
    <t>Martel, Richard</t>
  </si>
  <si>
    <t>Erskine-Smith, Nathaniel</t>
  </si>
  <si>
    <t>P.C. 2026-0725</t>
  </si>
  <si>
    <t>Wilkinson, Jonathan</t>
  </si>
  <si>
    <t>P.C. 2026-0724</t>
  </si>
  <si>
    <t>MP Who Resigned</t>
  </si>
  <si>
    <t>MP-Elect</t>
  </si>
  <si>
    <t>Daniel Gobeil</t>
  </si>
  <si>
    <t>Braeden Caley</t>
  </si>
  <si>
    <t>Tanveer Shahnawaz</t>
  </si>
  <si>
    <t>Duration of Writ</t>
  </si>
  <si>
    <t>Status</t>
  </si>
  <si>
    <t>Liberal hold</t>
  </si>
  <si>
    <t>Liberal gain</t>
  </si>
  <si>
    <t>Vacant Seats in the House of Commons Since the 2025 General Election – Elections Canada</t>
  </si>
  <si>
    <t>Canada Elections Act</t>
  </si>
  <si>
    <t>Parliament of Canada Act</t>
  </si>
  <si>
    <r>
      <t>Earliest Date to Hold the By-Elections (</t>
    </r>
    <r>
      <rPr>
        <b/>
        <i/>
        <sz val="12"/>
        <color theme="1"/>
        <rFont val="Times New Roman"/>
        <family val="1"/>
      </rPr>
      <t>Canada Elections Act)</t>
    </r>
  </si>
  <si>
    <t>Date When the Chief Electoral Officer Received the Speaker's Warrant</t>
  </si>
  <si>
    <t>Days Between Warrant and Latest Date to Hold the By-Election</t>
  </si>
  <si>
    <t>Start of the Writ</t>
  </si>
  <si>
    <t>Vacancies in the House of Commons of the 45th Parliament Which Will Trigger By-Elections</t>
  </si>
  <si>
    <t>Days Between Warrant &amp; Earliest Date to Hold the By-Election</t>
  </si>
  <si>
    <t>Vacancies in the House of Commons of the 45th Parliament Which Have Already Triggered By-Elections</t>
  </si>
  <si>
    <r>
      <t>Earliest Date to Issue the Writs for the By-Election (</t>
    </r>
    <r>
      <rPr>
        <b/>
        <i/>
        <sz val="12"/>
        <color theme="1"/>
        <rFont val="Times New Roman"/>
        <family val="1"/>
      </rPr>
      <t>Canada Elections Act</t>
    </r>
    <r>
      <rPr>
        <b/>
        <sz val="12"/>
        <color theme="1"/>
        <rFont val="Times New Roman"/>
        <family val="1"/>
      </rPr>
      <t>)</t>
    </r>
  </si>
  <si>
    <r>
      <t>Earliest Date to Announce the By-Election (</t>
    </r>
    <r>
      <rPr>
        <b/>
        <i/>
        <sz val="12"/>
        <color theme="1"/>
        <rFont val="Times New Roman"/>
        <family val="1"/>
      </rPr>
      <t>Parliament of Canada Act)</t>
    </r>
    <r>
      <rPr>
        <b/>
        <sz val="12"/>
        <color theme="1"/>
        <rFont val="Times New Roman"/>
        <family val="1"/>
      </rPr>
      <t xml:space="preserve"> </t>
    </r>
  </si>
  <si>
    <r>
      <t>Latest Date to Announce the By-Elections (</t>
    </r>
    <r>
      <rPr>
        <b/>
        <i/>
        <sz val="12"/>
        <color theme="1"/>
        <rFont val="Times New Roman"/>
        <family val="1"/>
      </rPr>
      <t>Parliament of Canada Act</t>
    </r>
    <r>
      <rPr>
        <b/>
        <sz val="12"/>
        <color theme="1"/>
        <rFont val="Times New Roman"/>
        <family val="1"/>
      </rPr>
      <t>)</t>
    </r>
  </si>
  <si>
    <r>
      <t>Latest Date to Hold the By-Election (</t>
    </r>
    <r>
      <rPr>
        <b/>
        <i/>
        <sz val="12"/>
        <color theme="1"/>
        <rFont val="Times New Roman"/>
        <family val="1"/>
      </rPr>
      <t xml:space="preserve">Canada Elections Act, </t>
    </r>
    <r>
      <rPr>
        <b/>
        <sz val="12"/>
        <color theme="1"/>
        <rFont val="Times New Roman"/>
        <family val="1"/>
      </rPr>
      <t>50-Day Writ)</t>
    </r>
  </si>
  <si>
    <r>
      <t>Latest Date to Hold the By-Elections (</t>
    </r>
    <r>
      <rPr>
        <b/>
        <i/>
        <sz val="12"/>
        <color theme="1"/>
        <rFont val="Times New Roman"/>
        <family val="1"/>
      </rPr>
      <t>Canada Elections Act</t>
    </r>
    <r>
      <rPr>
        <b/>
        <sz val="12"/>
        <color theme="1"/>
        <rFont val="Times New Roman"/>
        <family val="1"/>
      </rPr>
      <t>, 36-Day Writ)</t>
    </r>
  </si>
  <si>
    <t>The minimum is 47 (11 plus 36)</t>
  </si>
  <si>
    <t>The maximum is 230 (180 plus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</si>
</sst>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2"/>
      <color theme="1"/>
      <name val="Times New Roman"/>
      <family val="1"/>
    </font>
    <font>
      <b/>
      <sz val="12"/>
      <color theme="1"/>
      <name val="Times New Roman"/>
      <family val="1"/>
    </font>
    <font>
      <b/>
      <sz val="14"/>
      <color theme="1"/>
      <name val="Times New Roman"/>
      <family val="1"/>
    </font>
    <font>
      <i/>
      <sz val="12"/>
      <color theme="1"/>
      <name val="Times New Roman"/>
      <family val="1"/>
    </font>
    <font>
      <sz val="12"/>
      <color rgb="FF222222"/>
      <name val="Times New Roman"/>
      <family val="1"/>
    </font>
    <font>
      <u/>
      <sz val="11"/>
      <color theme="10"/>
      <name val="Aptos Narrow"/>
      <family val="2"/>
      <scheme val="minor"/>
    </font>
    <font>
      <u/>
      <sz val="12"/>
      <color theme="10"/>
      <name val="Times New Roman"/>
      <family val="1"/>
    </font>
    <font>
      <i/>
      <u/>
      <sz val="12"/>
      <color theme="10"/>
      <name val="Times New Roman"/>
      <family val="1"/>
    </font>
    <font>
      <b/>
      <i/>
      <sz val="12"/>
      <color theme="1"/>
      <name val="Times New Roman"/>
      <family val="1"/>
    </font>
    <font>
      <b/>
      <sz val="16"/>
      <color theme="1"/>
      <name val="Times New Roman"/>
      <family val="1"/>
    </font>
    <font>
      <i/>
      <sz val="11"/>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14" fontId="1" fillId="0" borderId="0" xfId="0" applyNumberFormat="1" applyFont="1"/>
    <xf numFmtId="0" fontId="5" fillId="0" borderId="0" xfId="0" applyFont="1"/>
    <xf numFmtId="0" fontId="1" fillId="0" borderId="0" xfId="0" applyFont="1" applyAlignment="1">
      <alignment horizontal="left"/>
    </xf>
    <xf numFmtId="14" fontId="1" fillId="0" borderId="0" xfId="0" applyNumberFormat="1" applyFont="1" applyAlignment="1">
      <alignment horizontal="right"/>
    </xf>
    <xf numFmtId="0" fontId="1" fillId="0" borderId="0" xfId="0" applyFont="1" applyAlignment="1">
      <alignment horizontal="right"/>
    </xf>
    <xf numFmtId="0" fontId="7" fillId="0" borderId="0" xfId="1" applyFont="1"/>
    <xf numFmtId="0" fontId="8" fillId="0" borderId="0" xfId="1" applyFont="1"/>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xf>
    <xf numFmtId="0" fontId="1" fillId="0" borderId="0" xfId="0" applyFont="1" applyAlignment="1">
      <alignment horizontal="left" vertical="center" wrapText="1"/>
    </xf>
    <xf numFmtId="14" fontId="0" fillId="0" borderId="0" xfId="0" applyNumberFormat="1"/>
    <xf numFmtId="0" fontId="10" fillId="0" borderId="0" xfId="0" applyFont="1" applyAlignment="1">
      <alignment horizontal="center"/>
    </xf>
    <xf numFmtId="0" fontId="11"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ders-in-council.canada.ca/attachment.php?attach=48875&amp;lang=en" TargetMode="External"/><Relationship Id="rId2" Type="http://schemas.openxmlformats.org/officeDocument/2006/relationships/hyperlink" Target="https://orders-in-council.canada.ca/attachment.php?attach=48874&amp;lang=en" TargetMode="External"/><Relationship Id="rId1" Type="http://schemas.openxmlformats.org/officeDocument/2006/relationships/hyperlink" Target="https://orders-in-council.canada.ca/attachment.php?attach=48876&amp;lang=e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aws-lois.justice.gc.ca/eng/acts/P-1/page-3.html" TargetMode="External"/><Relationship Id="rId2" Type="http://schemas.openxmlformats.org/officeDocument/2006/relationships/hyperlink" Target="https://laws-lois.justice.gc.ca/eng/acts/E-2.01/page-6.html" TargetMode="External"/><Relationship Id="rId1" Type="http://schemas.openxmlformats.org/officeDocument/2006/relationships/hyperlink" Target="https://www.elections.ca/content.aspx?section=res&amp;dir=cir/dis&amp;document=vacant_2025&amp;lan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I6" sqref="I6"/>
    </sheetView>
  </sheetViews>
  <sheetFormatPr defaultColWidth="9.140625" defaultRowHeight="15.75" x14ac:dyDescent="0.25"/>
  <cols>
    <col min="1" max="1" width="26.7109375" style="1" bestFit="1" customWidth="1"/>
    <col min="2" max="2" width="16.28515625" style="1" bestFit="1" customWidth="1"/>
    <col min="3" max="3" width="23.28515625" style="1" bestFit="1" customWidth="1"/>
    <col min="4" max="4" width="14.5703125" style="1" bestFit="1" customWidth="1"/>
    <col min="5" max="5" width="18.7109375" style="1" bestFit="1" customWidth="1"/>
    <col min="6" max="6" width="7" style="1" bestFit="1" customWidth="1"/>
    <col min="7" max="7" width="11.85546875" style="1" bestFit="1" customWidth="1"/>
    <col min="8" max="8" width="21.28515625" style="1" customWidth="1"/>
    <col min="9" max="9" width="12.140625" style="1" bestFit="1" customWidth="1"/>
    <col min="10" max="10" width="16.7109375" style="1" bestFit="1" customWidth="1"/>
    <col min="11" max="11" width="17.28515625" style="1" bestFit="1" customWidth="1"/>
    <col min="12" max="12" width="18.5703125" style="1" bestFit="1" customWidth="1"/>
    <col min="13" max="16384" width="9.140625" style="1"/>
  </cols>
  <sheetData>
    <row r="1" spans="1:11" ht="18.75" x14ac:dyDescent="0.3">
      <c r="A1" s="11" t="s">
        <v>54</v>
      </c>
      <c r="B1" s="11"/>
      <c r="C1" s="11"/>
      <c r="D1" s="11"/>
      <c r="E1" s="11"/>
      <c r="F1" s="11"/>
      <c r="G1" s="11"/>
      <c r="H1" s="11"/>
      <c r="I1" s="11"/>
      <c r="J1" s="11"/>
      <c r="K1" s="11"/>
    </row>
    <row r="2" spans="1:11" ht="31.5" x14ac:dyDescent="0.25">
      <c r="A2" s="9" t="s">
        <v>0</v>
      </c>
      <c r="B2" s="9" t="s">
        <v>1</v>
      </c>
      <c r="C2" s="9" t="s">
        <v>36</v>
      </c>
      <c r="D2" s="9" t="s">
        <v>9</v>
      </c>
      <c r="E2" s="9" t="s">
        <v>37</v>
      </c>
      <c r="F2" s="9" t="s">
        <v>9</v>
      </c>
      <c r="G2" s="9" t="s">
        <v>42</v>
      </c>
      <c r="H2" s="9" t="s">
        <v>51</v>
      </c>
      <c r="I2" s="10" t="s">
        <v>29</v>
      </c>
      <c r="J2" s="10" t="s">
        <v>41</v>
      </c>
      <c r="K2" s="10" t="s">
        <v>27</v>
      </c>
    </row>
    <row r="3" spans="1:11" x14ac:dyDescent="0.25">
      <c r="A3" s="3" t="s">
        <v>23</v>
      </c>
      <c r="B3" s="4" t="s">
        <v>2</v>
      </c>
      <c r="C3" s="4" t="s">
        <v>31</v>
      </c>
      <c r="D3" s="4" t="s">
        <v>11</v>
      </c>
      <c r="E3" s="1" t="s">
        <v>38</v>
      </c>
      <c r="F3" s="1" t="s">
        <v>19</v>
      </c>
      <c r="G3" s="1" t="s">
        <v>44</v>
      </c>
      <c r="H3" s="5">
        <v>46229</v>
      </c>
      <c r="I3" s="5">
        <v>46265</v>
      </c>
      <c r="J3" s="6">
        <f>DATEDIF(H3, I3, "d")</f>
        <v>36</v>
      </c>
      <c r="K3" s="7" t="s">
        <v>28</v>
      </c>
    </row>
    <row r="4" spans="1:11" x14ac:dyDescent="0.25">
      <c r="A4" s="3" t="s">
        <v>24</v>
      </c>
      <c r="B4" s="4" t="s">
        <v>6</v>
      </c>
      <c r="C4" s="4" t="s">
        <v>32</v>
      </c>
      <c r="D4" s="4" t="s">
        <v>19</v>
      </c>
      <c r="E4" s="1" t="s">
        <v>39</v>
      </c>
      <c r="F4" s="1" t="s">
        <v>19</v>
      </c>
      <c r="G4" s="1" t="s">
        <v>43</v>
      </c>
      <c r="H4" s="5">
        <v>46229</v>
      </c>
      <c r="I4" s="5">
        <v>46265</v>
      </c>
      <c r="J4" s="6">
        <f t="shared" ref="J4:J5" si="0">DATEDIF(H4, I4, "d")</f>
        <v>36</v>
      </c>
      <c r="K4" s="7" t="s">
        <v>33</v>
      </c>
    </row>
    <row r="5" spans="1:11" x14ac:dyDescent="0.25">
      <c r="A5" s="4" t="s">
        <v>26</v>
      </c>
      <c r="B5" s="4" t="s">
        <v>25</v>
      </c>
      <c r="C5" s="4" t="s">
        <v>34</v>
      </c>
      <c r="D5" s="4" t="s">
        <v>19</v>
      </c>
      <c r="E5" s="1" t="s">
        <v>40</v>
      </c>
      <c r="F5" s="1" t="s">
        <v>19</v>
      </c>
      <c r="G5" s="1" t="s">
        <v>43</v>
      </c>
      <c r="H5" s="5">
        <v>46229</v>
      </c>
      <c r="I5" s="5">
        <v>46265</v>
      </c>
      <c r="J5" s="6">
        <f t="shared" si="0"/>
        <v>36</v>
      </c>
      <c r="K5" s="7" t="s">
        <v>35</v>
      </c>
    </row>
    <row r="9" spans="1:11" ht="15.75" customHeight="1" x14ac:dyDescent="0.25"/>
  </sheetData>
  <mergeCells count="1">
    <mergeCell ref="A1:K1"/>
  </mergeCells>
  <hyperlinks>
    <hyperlink ref="K3" r:id="rId1" xr:uid="{00000000-0004-0000-0000-000000000000}"/>
    <hyperlink ref="K4" r:id="rId2" xr:uid="{00000000-0004-0000-0000-000001000000}"/>
    <hyperlink ref="K5"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2"/>
  <sheetViews>
    <sheetView tabSelected="1" workbookViewId="0">
      <selection sqref="A1:T1"/>
    </sheetView>
  </sheetViews>
  <sheetFormatPr defaultRowHeight="15" x14ac:dyDescent="0.25"/>
  <cols>
    <col min="1" max="1" width="30.85546875" bestFit="1" customWidth="1"/>
    <col min="2" max="2" width="13.42578125" bestFit="1" customWidth="1"/>
    <col min="3" max="3" width="29.85546875" bestFit="1" customWidth="1"/>
    <col min="4" max="4" width="14.7109375" bestFit="1" customWidth="1"/>
    <col min="5" max="5" width="10.140625" bestFit="1" customWidth="1"/>
    <col min="8" max="8" width="39.140625" customWidth="1"/>
    <col min="9" max="9" width="40.28515625" customWidth="1"/>
    <col min="10" max="10" width="40.140625" customWidth="1"/>
    <col min="11" max="11" width="37.7109375" customWidth="1"/>
    <col min="12" max="12" width="34.42578125" customWidth="1"/>
    <col min="13" max="14" width="37.85546875" customWidth="1"/>
    <col min="15" max="15" width="37" customWidth="1"/>
    <col min="16" max="16" width="34.140625" customWidth="1"/>
    <col min="17" max="17" width="18.140625" customWidth="1"/>
    <col min="18" max="18" width="12.5703125" customWidth="1"/>
    <col min="19" max="19" width="16.7109375" customWidth="1"/>
    <col min="20" max="20" width="17" customWidth="1"/>
  </cols>
  <sheetData>
    <row r="1" spans="1:20" ht="20.25" x14ac:dyDescent="0.3">
      <c r="A1" s="14" t="s">
        <v>52</v>
      </c>
      <c r="B1" s="14"/>
      <c r="C1" s="14"/>
      <c r="D1" s="14"/>
      <c r="E1" s="14"/>
      <c r="F1" s="14"/>
      <c r="G1" s="14"/>
      <c r="H1" s="14"/>
      <c r="I1" s="14"/>
      <c r="J1" s="14"/>
      <c r="K1" s="14"/>
      <c r="L1" s="14"/>
      <c r="M1" s="14"/>
      <c r="N1" s="14"/>
      <c r="O1" s="14"/>
      <c r="P1" s="14"/>
      <c r="Q1" s="14"/>
      <c r="R1" s="14"/>
      <c r="S1" s="14"/>
      <c r="T1" s="14"/>
    </row>
    <row r="2" spans="1:20" ht="36.75" customHeight="1" x14ac:dyDescent="0.25">
      <c r="A2" s="9" t="s">
        <v>0</v>
      </c>
      <c r="B2" s="9" t="s">
        <v>1</v>
      </c>
      <c r="C2" s="9" t="s">
        <v>36</v>
      </c>
      <c r="D2" s="9" t="s">
        <v>9</v>
      </c>
      <c r="E2" s="9" t="s">
        <v>37</v>
      </c>
      <c r="F2" s="9" t="s">
        <v>9</v>
      </c>
      <c r="G2" s="9" t="s">
        <v>42</v>
      </c>
      <c r="H2" s="9" t="s">
        <v>49</v>
      </c>
      <c r="I2" s="9" t="s">
        <v>56</v>
      </c>
      <c r="J2" s="9" t="s">
        <v>55</v>
      </c>
      <c r="K2" s="9" t="s">
        <v>48</v>
      </c>
      <c r="L2" s="9" t="s">
        <v>53</v>
      </c>
      <c r="M2" s="9" t="s">
        <v>57</v>
      </c>
      <c r="N2" s="9" t="s">
        <v>59</v>
      </c>
      <c r="O2" s="9" t="s">
        <v>58</v>
      </c>
      <c r="P2" s="9" t="s">
        <v>50</v>
      </c>
      <c r="Q2" s="9" t="s">
        <v>30</v>
      </c>
      <c r="R2" s="10" t="s">
        <v>29</v>
      </c>
      <c r="S2" s="10" t="s">
        <v>41</v>
      </c>
      <c r="T2" s="10" t="s">
        <v>27</v>
      </c>
    </row>
    <row r="3" spans="1:20" ht="15.75" x14ac:dyDescent="0.25">
      <c r="A3" s="1" t="s">
        <v>4</v>
      </c>
      <c r="B3" s="1" t="s">
        <v>2</v>
      </c>
      <c r="C3" s="1" t="s">
        <v>16</v>
      </c>
      <c r="D3" s="1" t="s">
        <v>17</v>
      </c>
      <c r="E3" s="1"/>
      <c r="F3" s="1"/>
      <c r="G3" s="1"/>
      <c r="H3" s="2">
        <v>46195</v>
      </c>
      <c r="I3" s="2">
        <f>H3+11</f>
        <v>46206</v>
      </c>
      <c r="J3" s="2">
        <f>K3-36</f>
        <v>46208</v>
      </c>
      <c r="K3" s="2">
        <f>I3+36+CHOOSE(WEEKDAY(I3 + 36, 2), 0, 6, 5, 4, 3, 2, 1)</f>
        <v>46244</v>
      </c>
      <c r="L3" s="1">
        <f>DATEDIF(H3,K3,"d")</f>
        <v>49</v>
      </c>
      <c r="M3" s="2">
        <f>H3+180</f>
        <v>46375</v>
      </c>
      <c r="N3" s="2">
        <f>M3+36-WEEKDAY(M3+36,3)</f>
        <v>46405</v>
      </c>
      <c r="O3" s="2">
        <f>M3+50-WEEKDAY(M3+50,3)</f>
        <v>46419</v>
      </c>
      <c r="P3" s="1">
        <f>DATEDIF(H3,O3,"d")</f>
        <v>224</v>
      </c>
      <c r="Q3" s="6"/>
      <c r="R3" s="6"/>
      <c r="S3" s="6"/>
      <c r="T3" s="1"/>
    </row>
    <row r="4" spans="1:20" ht="15.75" x14ac:dyDescent="0.25">
      <c r="A4" s="1" t="s">
        <v>7</v>
      </c>
      <c r="B4" s="1" t="s">
        <v>6</v>
      </c>
      <c r="C4" s="1" t="s">
        <v>20</v>
      </c>
      <c r="D4" s="1" t="s">
        <v>19</v>
      </c>
      <c r="E4" s="1"/>
      <c r="F4" s="1"/>
      <c r="G4" s="1"/>
      <c r="H4" s="2">
        <v>46251</v>
      </c>
      <c r="I4" s="2">
        <f t="shared" ref="I4:I7" si="0">H4+11</f>
        <v>46262</v>
      </c>
      <c r="J4" s="2">
        <f t="shared" ref="J4:J8" si="1">K4-36</f>
        <v>46264</v>
      </c>
      <c r="K4" s="2">
        <f>I4+36+CHOOSE(WEEKDAY(I4 + 36, 2), 0, 6, 5, 4, 3, 2, 1)</f>
        <v>46300</v>
      </c>
      <c r="L4" s="1">
        <f>DATEDIF(H4,K4,"d")</f>
        <v>49</v>
      </c>
      <c r="M4" s="2">
        <f t="shared" ref="M4:M7" si="2">H4+180</f>
        <v>46431</v>
      </c>
      <c r="N4" s="2">
        <f t="shared" ref="N4:N8" si="3">M4+36-WEEKDAY(M4+36,3)</f>
        <v>46461</v>
      </c>
      <c r="O4" s="2">
        <f t="shared" ref="O4:O8" si="4">M4+50-WEEKDAY(M4+50,3)</f>
        <v>46475</v>
      </c>
      <c r="P4" s="1">
        <f>DATEDIF(H4,O4,"d")</f>
        <v>224</v>
      </c>
      <c r="Q4" s="6"/>
      <c r="R4" s="6"/>
      <c r="S4" s="6"/>
      <c r="T4" s="1"/>
    </row>
    <row r="5" spans="1:20" ht="15.75" x14ac:dyDescent="0.25">
      <c r="A5" s="1" t="s">
        <v>3</v>
      </c>
      <c r="B5" s="1" t="s">
        <v>2</v>
      </c>
      <c r="C5" s="1" t="s">
        <v>13</v>
      </c>
      <c r="D5" s="1" t="s">
        <v>10</v>
      </c>
      <c r="E5" s="1"/>
      <c r="F5" s="1"/>
      <c r="G5" s="1"/>
      <c r="H5" s="2">
        <v>46260</v>
      </c>
      <c r="I5" s="2">
        <f t="shared" si="0"/>
        <v>46271</v>
      </c>
      <c r="J5" s="2">
        <f t="shared" si="1"/>
        <v>46271</v>
      </c>
      <c r="K5" s="2">
        <f>I5+36+CHOOSE(WEEKDAY(I5 + 36, 2), 0, 6, 5, 4, 3, 2, 1)</f>
        <v>46307</v>
      </c>
      <c r="L5" s="1">
        <f>DATEDIF(H5,K5,"d")</f>
        <v>47</v>
      </c>
      <c r="M5" s="2">
        <f t="shared" si="2"/>
        <v>46440</v>
      </c>
      <c r="N5" s="2">
        <f t="shared" si="3"/>
        <v>46475</v>
      </c>
      <c r="O5" s="2">
        <f t="shared" si="4"/>
        <v>46489</v>
      </c>
      <c r="P5" s="1">
        <f>DATEDIF(H5,O5,"d")</f>
        <v>229</v>
      </c>
      <c r="Q5" s="6"/>
      <c r="R5" s="6"/>
      <c r="S5" s="6"/>
      <c r="T5" s="1"/>
    </row>
    <row r="6" spans="1:20" ht="15.75" x14ac:dyDescent="0.25">
      <c r="A6" s="1" t="s">
        <v>5</v>
      </c>
      <c r="B6" s="1" t="s">
        <v>2</v>
      </c>
      <c r="C6" s="1" t="s">
        <v>18</v>
      </c>
      <c r="D6" s="1" t="s">
        <v>19</v>
      </c>
      <c r="E6" s="1"/>
      <c r="F6" s="1"/>
      <c r="G6" s="1"/>
      <c r="H6" s="2">
        <v>46265</v>
      </c>
      <c r="I6" s="2">
        <f t="shared" si="0"/>
        <v>46276</v>
      </c>
      <c r="J6" s="2">
        <f t="shared" si="1"/>
        <v>46278</v>
      </c>
      <c r="K6" s="2">
        <f>I6+36+CHOOSE(WEEKDAY(I6 + 36, 2), 0, 6, 5, 4, 3, 2, 1)</f>
        <v>46314</v>
      </c>
      <c r="L6" s="1">
        <f>DATEDIF(H6,K6,"d")</f>
        <v>49</v>
      </c>
      <c r="M6" s="2">
        <f t="shared" si="2"/>
        <v>46445</v>
      </c>
      <c r="N6" s="2">
        <f t="shared" si="3"/>
        <v>46475</v>
      </c>
      <c r="O6" s="2">
        <f t="shared" si="4"/>
        <v>46489</v>
      </c>
      <c r="P6" s="1">
        <f>DATEDIF(H6,O6,"d")</f>
        <v>224</v>
      </c>
      <c r="Q6" s="6"/>
      <c r="R6" s="6"/>
      <c r="S6" s="6"/>
      <c r="T6" s="1"/>
    </row>
    <row r="7" spans="1:20" ht="15.75" x14ac:dyDescent="0.25">
      <c r="A7" s="1" t="s">
        <v>15</v>
      </c>
      <c r="B7" s="1" t="s">
        <v>8</v>
      </c>
      <c r="C7" s="1" t="s">
        <v>12</v>
      </c>
      <c r="D7" s="1" t="s">
        <v>11</v>
      </c>
      <c r="E7" s="1"/>
      <c r="F7" s="1"/>
      <c r="G7" s="1"/>
      <c r="H7" s="2">
        <v>46266</v>
      </c>
      <c r="I7" s="2">
        <f t="shared" si="0"/>
        <v>46277</v>
      </c>
      <c r="J7" s="2">
        <f t="shared" si="1"/>
        <v>46278</v>
      </c>
      <c r="K7" s="2">
        <f>I7+36+CHOOSE(WEEKDAY(I7 + 36, 2), 0, 6, 5, 4, 3, 2, 1)</f>
        <v>46314</v>
      </c>
      <c r="L7" s="1">
        <f>DATEDIF(H7,K7,"d")</f>
        <v>48</v>
      </c>
      <c r="M7" s="2">
        <f t="shared" si="2"/>
        <v>46446</v>
      </c>
      <c r="N7" s="2">
        <f t="shared" si="3"/>
        <v>46482</v>
      </c>
      <c r="O7" s="2">
        <f t="shared" si="4"/>
        <v>46496</v>
      </c>
      <c r="P7" s="1">
        <f>DATEDIF(H7,O7,"d")</f>
        <v>230</v>
      </c>
      <c r="Q7" s="6"/>
      <c r="R7" s="6"/>
      <c r="S7" s="6"/>
      <c r="T7" s="1"/>
    </row>
    <row r="8" spans="1:20" ht="15.75" x14ac:dyDescent="0.25">
      <c r="A8" s="1" t="s">
        <v>21</v>
      </c>
      <c r="B8" s="1" t="s">
        <v>6</v>
      </c>
      <c r="C8" s="1" t="s">
        <v>14</v>
      </c>
      <c r="D8" s="1" t="s">
        <v>11</v>
      </c>
      <c r="E8" s="1"/>
      <c r="F8" s="1"/>
      <c r="G8" s="1"/>
      <c r="H8" s="2">
        <v>46286</v>
      </c>
      <c r="I8" s="2">
        <f>H8+11</f>
        <v>46297</v>
      </c>
      <c r="J8" s="2">
        <f t="shared" si="1"/>
        <v>46299</v>
      </c>
      <c r="K8" s="2">
        <f>I8+36+CHOOSE(WEEKDAY(I8 + 36, 2), 0, 6, 5, 4, 3, 2, 1)</f>
        <v>46335</v>
      </c>
      <c r="L8" s="1">
        <f>DATEDIF(H8,K8,"d")</f>
        <v>49</v>
      </c>
      <c r="M8" s="2">
        <f>H8+180</f>
        <v>46466</v>
      </c>
      <c r="N8" s="2">
        <f t="shared" si="3"/>
        <v>46496</v>
      </c>
      <c r="O8" s="2">
        <f t="shared" si="4"/>
        <v>46510</v>
      </c>
      <c r="P8" s="1">
        <f>DATEDIF(H8,O8,"d")</f>
        <v>224</v>
      </c>
      <c r="Q8" s="5"/>
      <c r="R8" s="6"/>
      <c r="S8" s="6"/>
      <c r="T8" s="1"/>
    </row>
    <row r="9" spans="1:20" x14ac:dyDescent="0.25">
      <c r="L9" s="15" t="s">
        <v>60</v>
      </c>
      <c r="M9" s="15"/>
      <c r="N9" s="15"/>
      <c r="O9" s="15"/>
      <c r="P9" s="15" t="s">
        <v>61</v>
      </c>
    </row>
    <row r="12" spans="1:20" x14ac:dyDescent="0.25">
      <c r="K12" s="13"/>
    </row>
  </sheetData>
  <mergeCells count="1">
    <mergeCell ref="A1:T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
  <sheetViews>
    <sheetView workbookViewId="0">
      <selection activeCell="E32" sqref="E32"/>
    </sheetView>
  </sheetViews>
  <sheetFormatPr defaultRowHeight="15" x14ac:dyDescent="0.25"/>
  <sheetData>
    <row r="1" spans="1:26" ht="15.75" customHeight="1" x14ac:dyDescent="0.25">
      <c r="A1" s="12" t="s">
        <v>22</v>
      </c>
      <c r="B1" s="12"/>
      <c r="C1" s="12"/>
      <c r="D1" s="12"/>
      <c r="E1" s="12"/>
      <c r="F1" s="12"/>
      <c r="G1" s="12"/>
      <c r="H1" s="12"/>
      <c r="I1" s="12"/>
      <c r="J1" s="12"/>
      <c r="K1" s="12"/>
      <c r="L1" s="12"/>
      <c r="M1" s="12"/>
      <c r="N1" s="12"/>
      <c r="O1" s="12"/>
      <c r="P1" s="12"/>
      <c r="Q1" s="12"/>
      <c r="R1" s="12"/>
      <c r="S1" s="12"/>
      <c r="T1" s="12"/>
      <c r="U1" s="12"/>
      <c r="V1" s="12"/>
      <c r="W1" s="12"/>
      <c r="X1" s="12"/>
      <c r="Y1" s="12"/>
      <c r="Z1" s="12"/>
    </row>
    <row r="2" spans="1:26" ht="15.75" customHeight="1" x14ac:dyDescent="0.25">
      <c r="A2" s="12"/>
      <c r="B2" s="12"/>
      <c r="C2" s="12"/>
      <c r="D2" s="12"/>
      <c r="E2" s="12"/>
      <c r="F2" s="12"/>
      <c r="G2" s="12"/>
      <c r="H2" s="12"/>
      <c r="I2" s="12"/>
      <c r="J2" s="12"/>
      <c r="K2" s="12"/>
      <c r="L2" s="12"/>
      <c r="M2" s="12"/>
      <c r="N2" s="12"/>
      <c r="O2" s="12"/>
      <c r="P2" s="12"/>
      <c r="Q2" s="12"/>
      <c r="R2" s="12"/>
      <c r="S2" s="12"/>
      <c r="T2" s="12"/>
      <c r="U2" s="12"/>
      <c r="V2" s="12"/>
      <c r="W2" s="12"/>
      <c r="X2" s="12"/>
      <c r="Y2" s="12"/>
      <c r="Z2" s="12"/>
    </row>
    <row r="3" spans="1:26" ht="15.75" customHeight="1" x14ac:dyDescent="0.25">
      <c r="A3" s="12"/>
      <c r="B3" s="12"/>
      <c r="C3" s="12"/>
      <c r="D3" s="12"/>
      <c r="E3" s="12"/>
      <c r="F3" s="12"/>
      <c r="G3" s="12"/>
      <c r="H3" s="12"/>
      <c r="I3" s="12"/>
      <c r="J3" s="12"/>
      <c r="K3" s="12"/>
      <c r="L3" s="12"/>
      <c r="M3" s="12"/>
      <c r="N3" s="12"/>
      <c r="O3" s="12"/>
      <c r="P3" s="12"/>
      <c r="Q3" s="12"/>
      <c r="R3" s="12"/>
      <c r="S3" s="12"/>
      <c r="T3" s="12"/>
      <c r="U3" s="12"/>
      <c r="V3" s="12"/>
      <c r="W3" s="12"/>
      <c r="X3" s="12"/>
      <c r="Y3" s="12"/>
      <c r="Z3" s="12"/>
    </row>
    <row r="4" spans="1:26" ht="15.75" customHeight="1" x14ac:dyDescent="0.25">
      <c r="A4" s="12"/>
      <c r="B4" s="12"/>
      <c r="C4" s="12"/>
      <c r="D4" s="12"/>
      <c r="E4" s="12"/>
      <c r="F4" s="12"/>
      <c r="G4" s="12"/>
      <c r="H4" s="12"/>
      <c r="I4" s="12"/>
      <c r="J4" s="12"/>
      <c r="K4" s="12"/>
      <c r="L4" s="12"/>
      <c r="M4" s="12"/>
      <c r="N4" s="12"/>
      <c r="O4" s="12"/>
      <c r="P4" s="12"/>
      <c r="Q4" s="12"/>
      <c r="R4" s="12"/>
      <c r="S4" s="12"/>
      <c r="T4" s="12"/>
      <c r="U4" s="12"/>
      <c r="V4" s="12"/>
      <c r="W4" s="12"/>
      <c r="X4" s="12"/>
      <c r="Y4" s="12"/>
      <c r="Z4" s="12"/>
    </row>
    <row r="5" spans="1:26" ht="15.75" customHeight="1" x14ac:dyDescent="0.25">
      <c r="A5" s="12"/>
      <c r="B5" s="12"/>
      <c r="C5" s="12"/>
      <c r="D5" s="12"/>
      <c r="E5" s="12"/>
      <c r="F5" s="12"/>
      <c r="G5" s="12"/>
      <c r="H5" s="12"/>
      <c r="I5" s="12"/>
      <c r="J5" s="12"/>
      <c r="K5" s="12"/>
      <c r="L5" s="12"/>
      <c r="M5" s="12"/>
      <c r="N5" s="12"/>
      <c r="O5" s="12"/>
      <c r="P5" s="12"/>
      <c r="Q5" s="12"/>
      <c r="R5" s="12"/>
      <c r="S5" s="12"/>
      <c r="T5" s="12"/>
      <c r="U5" s="12"/>
      <c r="V5" s="12"/>
      <c r="W5" s="12"/>
      <c r="X5" s="12"/>
      <c r="Y5" s="12"/>
      <c r="Z5" s="12"/>
    </row>
    <row r="6" spans="1:26" ht="15.75" customHeight="1" x14ac:dyDescent="0.25">
      <c r="A6" s="12"/>
      <c r="B6" s="12"/>
      <c r="C6" s="12"/>
      <c r="D6" s="12"/>
      <c r="E6" s="12"/>
      <c r="F6" s="12"/>
      <c r="G6" s="12"/>
      <c r="H6" s="12"/>
      <c r="I6" s="12"/>
      <c r="J6" s="12"/>
      <c r="K6" s="12"/>
      <c r="L6" s="12"/>
      <c r="M6" s="12"/>
      <c r="N6" s="12"/>
      <c r="O6" s="12"/>
      <c r="P6" s="12"/>
      <c r="Q6" s="12"/>
      <c r="R6" s="12"/>
      <c r="S6" s="12"/>
      <c r="T6" s="12"/>
      <c r="U6" s="12"/>
      <c r="V6" s="12"/>
      <c r="W6" s="12"/>
      <c r="X6" s="12"/>
      <c r="Y6" s="12"/>
      <c r="Z6" s="12"/>
    </row>
    <row r="7" spans="1:26" ht="15.75" x14ac:dyDescent="0.25">
      <c r="A7" s="7" t="s">
        <v>45</v>
      </c>
    </row>
    <row r="8" spans="1:26" ht="15.75" x14ac:dyDescent="0.25">
      <c r="A8" s="8" t="s">
        <v>46</v>
      </c>
    </row>
    <row r="9" spans="1:26" ht="15.75" x14ac:dyDescent="0.25">
      <c r="A9" s="8" t="s">
        <v>47</v>
      </c>
    </row>
    <row r="10" spans="1:26" ht="15.75" x14ac:dyDescent="0.25">
      <c r="A10" s="1"/>
    </row>
  </sheetData>
  <mergeCells count="1">
    <mergeCell ref="A1:Z6"/>
  </mergeCells>
  <hyperlinks>
    <hyperlink ref="A7" r:id="rId1" display="https://www.elections.ca/content.aspx?section=res&amp;dir=cir/dis&amp;document=vacant_2025&amp;lang=e" xr:uid="{00000000-0004-0000-0200-000000000000}"/>
    <hyperlink ref="A8" r:id="rId2" location="docCont" display="https://laws-lois.justice.gc.ca/eng/acts/E-2.01/page-6.html - docCont" xr:uid="{00000000-0004-0000-0200-000001000000}"/>
    <hyperlink ref="A9" r:id="rId3" location="h-390231" xr:uid="{00000000-0004-0000-02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By-elections of 31 August 2026</vt:lpstr>
      <vt:lpstr>Upcoming By-Elections</vt:lpstr>
      <vt:lpstr>Notes</vt:lpstr>
    </vt:vector>
  </TitlesOfParts>
  <Company>RCMP-GRC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Bowden, James (RCMP/GRC)</dc:creator>
  <cp:lastModifiedBy>Bowden, James (RCMP/GRC)</cp:lastModifiedBy>
  <dcterms:created xsi:type="dcterms:W3CDTF">2026-09-01T14:48:21Z</dcterms:created>
  <dcterms:modified xsi:type="dcterms:W3CDTF">2026-09-03T15:07:19Z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a7f32d-f4c1-4d09-9e83-eb989c840e36_Enabled">
    <vt:lpwstr>true</vt:lpwstr>
  </property>
  <property fmtid="{D5CDD505-2E9C-101B-9397-08002B2CF9AE}" pid="3" name="MSIP_Label_17a7f32d-f4c1-4d09-9e83-eb989c840e36_SetDate">
    <vt:lpwstr>2026-09-01T15:01:48Z</vt:lpwstr>
  </property>
  <property fmtid="{D5CDD505-2E9C-101B-9397-08002B2CF9AE}" pid="4" name="MSIP_Label_17a7f32d-f4c1-4d09-9e83-eb989c840e36_Method">
    <vt:lpwstr>Standard</vt:lpwstr>
  </property>
  <property fmtid="{D5CDD505-2E9C-101B-9397-08002B2CF9AE}" pid="5" name="MSIP_Label_17a7f32d-f4c1-4d09-9e83-eb989c840e36_Name">
    <vt:lpwstr>PROTECTED A - Protégé A</vt:lpwstr>
  </property>
  <property fmtid="{D5CDD505-2E9C-101B-9397-08002B2CF9AE}" pid="6" name="MSIP_Label_17a7f32d-f4c1-4d09-9e83-eb989c840e36_SiteId">
    <vt:lpwstr>2ebaed2f-af63-45af-a67b-ec24f2eeb7ef</vt:lpwstr>
  </property>
  <property fmtid="{D5CDD505-2E9C-101B-9397-08002B2CF9AE}" pid="7" name="MSIP_Label_17a7f32d-f4c1-4d09-9e83-eb989c840e36_ActionId">
    <vt:lpwstr>59a0edf3-a172-4d8a-b314-6fe56b1c9635</vt:lpwstr>
  </property>
  <property fmtid="{D5CDD505-2E9C-101B-9397-08002B2CF9AE}" pid="8" name="MSIP_Label_17a7f32d-f4c1-4d09-9e83-eb989c840e36_ContentBits">
    <vt:lpwstr>0</vt:lpwstr>
  </property>
  <property fmtid="{D5CDD505-2E9C-101B-9397-08002B2CF9AE}" pid="9" name="MSIP_Label_17a7f32d-f4c1-4d09-9e83-eb989c840e36_Tag">
    <vt:lpwstr>10, 3, 0, 1</vt:lpwstr>
  </property>
</Properties>
</file>