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8" windowWidth="22980" windowHeight="9288"/>
  </bookViews>
  <sheets>
    <sheet name="Upcoming By-Elections" sheetId="1" r:id="rId1"/>
  </sheets>
  <calcPr calcId="125725"/>
</workbook>
</file>

<file path=xl/calcChain.xml><?xml version="1.0" encoding="utf-8"?>
<calcChain xmlns="http://schemas.openxmlformats.org/spreadsheetml/2006/main">
  <c r="J8" i="1"/>
  <c r="K8" s="1"/>
  <c r="H8"/>
  <c r="F8"/>
  <c r="K7"/>
  <c r="J7"/>
  <c r="I7" s="1"/>
  <c r="H7"/>
  <c r="F7"/>
  <c r="J6"/>
  <c r="K6" s="1"/>
  <c r="G6"/>
  <c r="F6" s="1"/>
  <c r="J5"/>
  <c r="I5" s="1"/>
  <c r="H5"/>
  <c r="F5"/>
  <c r="J4"/>
  <c r="K4" s="1"/>
  <c r="I4"/>
  <c r="H4"/>
  <c r="F4"/>
  <c r="J3"/>
  <c r="K3" s="1"/>
  <c r="H3"/>
  <c r="F3"/>
  <c r="I3" l="1"/>
  <c r="H6"/>
  <c r="I6"/>
  <c r="K5"/>
  <c r="I8"/>
</calcChain>
</file>

<file path=xl/sharedStrings.xml><?xml version="1.0" encoding="utf-8"?>
<sst xmlns="http://schemas.openxmlformats.org/spreadsheetml/2006/main" count="40" uniqueCount="35">
  <si>
    <t>Vacancies in the House of Commons of the 45th Parliament</t>
  </si>
  <si>
    <t>Electoral District</t>
  </si>
  <si>
    <t>Province</t>
  </si>
  <si>
    <t>MP Who Resigned</t>
  </si>
  <si>
    <t>Party</t>
  </si>
  <si>
    <t>When the Chief Electoral Officer Received the Speaker's Warrant</t>
  </si>
  <si>
    <t>Earliest Date to Start the By-Elections</t>
  </si>
  <si>
    <t>Earliest Date to Hold By-Elections</t>
  </si>
  <si>
    <t>Days Between Warrant &amp; Earliest Date</t>
  </si>
  <si>
    <t>Latest Date to Start the By-Elections</t>
  </si>
  <si>
    <t>Latest Date to Hold By-Election</t>
  </si>
  <si>
    <t>Days Between Warrant and Latest Date</t>
  </si>
  <si>
    <t>Issuing the Writ</t>
  </si>
  <si>
    <t xml:space="preserve">Voting Day </t>
  </si>
  <si>
    <t>Duration of Writ</t>
  </si>
  <si>
    <t>Order-in-Council</t>
  </si>
  <si>
    <t xml:space="preserve">Saint-Hyacinthe—Bagot—Acton </t>
  </si>
  <si>
    <t>Quebec</t>
  </si>
  <si>
    <t>Savard-Tremblay, Simon-Pierre</t>
  </si>
  <si>
    <t>Bloc quebecois</t>
  </si>
  <si>
    <t>Scarborough North</t>
  </si>
  <si>
    <t>Ontario</t>
  </si>
  <si>
    <t>Chen, Shaun</t>
  </si>
  <si>
    <t>Liberal</t>
  </si>
  <si>
    <t>Rosemont—La Petite-Patrie</t>
  </si>
  <si>
    <t>Boulerice, Alexandre</t>
  </si>
  <si>
    <t>New Democrat</t>
  </si>
  <si>
    <t>Laurier—Sainte-Marie</t>
  </si>
  <si>
    <t>Guilbeault, Steven</t>
  </si>
  <si>
    <t>Yorkton—Melville</t>
  </si>
  <si>
    <t>Saskatchewan</t>
  </si>
  <si>
    <t>Wagantall, Cathay</t>
  </si>
  <si>
    <t>Conservative</t>
  </si>
  <si>
    <t>Brantford—Brant South</t>
  </si>
  <si>
    <t>Brock, Larry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</si>
</sst>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D10" sqref="D10"/>
    </sheetView>
  </sheetViews>
  <sheetFormatPr defaultRowHeight="14.4"/>
  <cols>
    <col min="1" max="1" width="30.77734375" bestFit="1" customWidth="1"/>
    <col min="2" max="2" width="13.33203125" bestFit="1" customWidth="1"/>
    <col min="3" max="3" width="29.77734375" bestFit="1" customWidth="1"/>
    <col min="4" max="4" width="14.77734375" bestFit="1" customWidth="1"/>
    <col min="5" max="5" width="34.21875" customWidth="1"/>
    <col min="6" max="6" width="22.6640625" customWidth="1"/>
    <col min="7" max="7" width="18.5546875" customWidth="1"/>
    <col min="8" max="8" width="24.109375" customWidth="1"/>
    <col min="9" max="9" width="19.77734375" customWidth="1"/>
    <col min="10" max="10" width="19.21875" customWidth="1"/>
    <col min="11" max="11" width="24.6640625" customWidth="1"/>
    <col min="12" max="12" width="16" bestFit="1" customWidth="1"/>
    <col min="13" max="13" width="12.109375" bestFit="1" customWidth="1"/>
    <col min="14" max="14" width="16.6640625" bestFit="1" customWidth="1"/>
    <col min="15" max="15" width="17.109375" bestFit="1" customWidth="1"/>
  </cols>
  <sheetData>
    <row r="1" spans="1:15" ht="17.399999999999999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37.799999999999997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2" t="s">
        <v>13</v>
      </c>
      <c r="N2" s="2" t="s">
        <v>14</v>
      </c>
      <c r="O2" s="2" t="s">
        <v>15</v>
      </c>
    </row>
    <row r="3" spans="1:15" ht="15.6">
      <c r="A3" s="3" t="s">
        <v>16</v>
      </c>
      <c r="B3" s="3" t="s">
        <v>17</v>
      </c>
      <c r="C3" s="3" t="s">
        <v>18</v>
      </c>
      <c r="D3" s="3" t="s">
        <v>19</v>
      </c>
      <c r="E3" s="4">
        <v>46195</v>
      </c>
      <c r="F3" s="4">
        <f>G3-36</f>
        <v>46208</v>
      </c>
      <c r="G3" s="4">
        <v>46244</v>
      </c>
      <c r="H3" s="5">
        <f>DATEDIF(E3,G3,"d")</f>
        <v>49</v>
      </c>
      <c r="I3" s="4">
        <f>J3-36</f>
        <v>46383</v>
      </c>
      <c r="J3" s="4">
        <f>E3+180+50-6</f>
        <v>46419</v>
      </c>
      <c r="K3" s="5">
        <f>DATEDIF(E3,J3,"d")</f>
        <v>224</v>
      </c>
      <c r="L3" s="6"/>
      <c r="M3" s="6"/>
      <c r="N3" s="6"/>
      <c r="O3" s="3"/>
    </row>
    <row r="4" spans="1:15" ht="15.6">
      <c r="A4" s="3" t="s">
        <v>20</v>
      </c>
      <c r="B4" s="3" t="s">
        <v>21</v>
      </c>
      <c r="C4" s="3" t="s">
        <v>22</v>
      </c>
      <c r="D4" s="3" t="s">
        <v>23</v>
      </c>
      <c r="E4" s="4">
        <v>46251</v>
      </c>
      <c r="F4" s="4">
        <f t="shared" ref="F4:F8" si="0">G4-36</f>
        <v>46264</v>
      </c>
      <c r="G4" s="4">
        <v>46300</v>
      </c>
      <c r="H4" s="5">
        <f>DATEDIF(E4,G4,"d")</f>
        <v>49</v>
      </c>
      <c r="I4" s="4">
        <f t="shared" ref="I4:I8" si="1">J4-36</f>
        <v>46439</v>
      </c>
      <c r="J4" s="4">
        <f>E4+180+50-6</f>
        <v>46475</v>
      </c>
      <c r="K4" s="5">
        <f>DATEDIF(E4,J4,"d")</f>
        <v>224</v>
      </c>
      <c r="L4" s="6"/>
      <c r="M4" s="6"/>
      <c r="N4" s="6"/>
      <c r="O4" s="3"/>
    </row>
    <row r="5" spans="1:15" ht="15.6">
      <c r="A5" s="3" t="s">
        <v>24</v>
      </c>
      <c r="B5" s="3" t="s">
        <v>17</v>
      </c>
      <c r="C5" s="3" t="s">
        <v>25</v>
      </c>
      <c r="D5" s="3" t="s">
        <v>26</v>
      </c>
      <c r="E5" s="4">
        <v>46260</v>
      </c>
      <c r="F5" s="4">
        <f t="shared" si="0"/>
        <v>46271</v>
      </c>
      <c r="G5" s="4">
        <v>46307</v>
      </c>
      <c r="H5" s="5">
        <f>DATEDIF(E5,G5,"d")</f>
        <v>47</v>
      </c>
      <c r="I5" s="4">
        <f t="shared" si="1"/>
        <v>46453</v>
      </c>
      <c r="J5" s="4">
        <f>E5+180+50-1</f>
        <v>46489</v>
      </c>
      <c r="K5" s="5">
        <f>DATEDIF(E5,J5,"d")</f>
        <v>229</v>
      </c>
      <c r="L5" s="6"/>
      <c r="M5" s="6"/>
      <c r="N5" s="6"/>
      <c r="O5" s="3"/>
    </row>
    <row r="6" spans="1:15" ht="15.6">
      <c r="A6" s="3" t="s">
        <v>27</v>
      </c>
      <c r="B6" s="3" t="s">
        <v>17</v>
      </c>
      <c r="C6" s="3" t="s">
        <v>28</v>
      </c>
      <c r="D6" s="3" t="s">
        <v>23</v>
      </c>
      <c r="E6" s="4">
        <v>46265</v>
      </c>
      <c r="F6" s="4">
        <f t="shared" si="0"/>
        <v>46278</v>
      </c>
      <c r="G6" s="4">
        <f>E6+47+2</f>
        <v>46314</v>
      </c>
      <c r="H6" s="5">
        <f>DATEDIF(E6,G6,"d")</f>
        <v>49</v>
      </c>
      <c r="I6" s="4">
        <f t="shared" si="1"/>
        <v>46463</v>
      </c>
      <c r="J6" s="4">
        <f>E6+180+50+4</f>
        <v>46499</v>
      </c>
      <c r="K6" s="5">
        <f>DATEDIF(E6,J6,"d")</f>
        <v>234</v>
      </c>
      <c r="L6" s="6"/>
      <c r="M6" s="6"/>
      <c r="N6" s="6"/>
      <c r="O6" s="3"/>
    </row>
    <row r="7" spans="1:15" ht="15.6">
      <c r="A7" s="3" t="s">
        <v>29</v>
      </c>
      <c r="B7" s="3" t="s">
        <v>30</v>
      </c>
      <c r="C7" s="3" t="s">
        <v>31</v>
      </c>
      <c r="D7" s="3" t="s">
        <v>32</v>
      </c>
      <c r="E7" s="4">
        <v>46267</v>
      </c>
      <c r="F7" s="4">
        <f t="shared" si="0"/>
        <v>46278</v>
      </c>
      <c r="G7" s="4">
        <v>46314</v>
      </c>
      <c r="H7" s="5">
        <f>DATEDIF(E7,G7,"d")</f>
        <v>47</v>
      </c>
      <c r="I7" s="4">
        <f t="shared" si="1"/>
        <v>46455</v>
      </c>
      <c r="J7" s="4">
        <f>E7+180+50-6</f>
        <v>46491</v>
      </c>
      <c r="K7" s="5">
        <f>DATEDIF(E7,J7,"d")</f>
        <v>224</v>
      </c>
      <c r="L7" s="6"/>
      <c r="M7" s="6"/>
      <c r="N7" s="6"/>
      <c r="O7" s="3"/>
    </row>
    <row r="8" spans="1:15" ht="15.6">
      <c r="A8" s="3" t="s">
        <v>33</v>
      </c>
      <c r="B8" s="3" t="s">
        <v>21</v>
      </c>
      <c r="C8" s="3" t="s">
        <v>34</v>
      </c>
      <c r="D8" s="3" t="s">
        <v>32</v>
      </c>
      <c r="E8" s="4">
        <v>46286</v>
      </c>
      <c r="F8" s="4">
        <f t="shared" si="0"/>
        <v>46299</v>
      </c>
      <c r="G8" s="4">
        <v>46335</v>
      </c>
      <c r="H8" s="5">
        <f>DATEDIF(E8,G8,"d")</f>
        <v>49</v>
      </c>
      <c r="I8" s="4">
        <f t="shared" si="1"/>
        <v>46477</v>
      </c>
      <c r="J8" s="4">
        <f>E8+180+50-3</f>
        <v>46513</v>
      </c>
      <c r="K8" s="5">
        <f t="shared" ref="K8" si="2">DATEDIF(E8,J8,"d")</f>
        <v>227</v>
      </c>
      <c r="L8" s="7"/>
      <c r="M8" s="6"/>
      <c r="N8" s="6"/>
      <c r="O8" s="3"/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Upcoming By-Elections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Bowden</dc:creator>
  <cp:lastModifiedBy>James Bowden</cp:lastModifiedBy>
  <dcterms:created xsi:type="dcterms:W3CDTF">2026-09-01T21:34:46Z</dcterms:created>
  <dcterms:modified xsi:type="dcterms:W3CDTF">2026-09-01T21:36:43Z</dcterms:modified>
</cp:coreProperties>
</file>