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:\Work\Electoral Boundaries Readjustment\"/>
    </mc:Choice>
  </mc:AlternateContent>
  <xr:revisionPtr revIDLastSave="0" documentId="13_ncr:1_{190086F3-BBB0-478C-8FE4-7219B7DE3B54}" xr6:coauthVersionLast="47" xr6:coauthVersionMax="47" xr10:uidLastSave="{00000000-0000-0000-0000-000000000000}"/>
  <bookViews>
    <workbookView xWindow="930" yWindow="120" windowWidth="26670" windowHeight="20130" xr2:uid="{AB255B4E-5A6D-4CF9-8908-50C810131235}"/>
  </bookViews>
  <sheets>
    <sheet name="2000s" sheetId="3" r:id="rId1"/>
    <sheet name="2010s" sheetId="4" r:id="rId2"/>
    <sheet name="2020s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1" i="4" l="1"/>
  <c r="F31" i="4"/>
  <c r="D31" i="4"/>
  <c r="E25" i="4" l="1"/>
  <c r="E26" i="4"/>
  <c r="E27" i="4"/>
  <c r="E28" i="4"/>
  <c r="E29" i="4"/>
  <c r="E30" i="4"/>
  <c r="D25" i="4"/>
  <c r="G25" i="4" s="1"/>
  <c r="D26" i="4"/>
  <c r="D27" i="4"/>
  <c r="D28" i="4"/>
  <c r="D29" i="4"/>
  <c r="D30" i="4"/>
  <c r="B32" i="4"/>
  <c r="E24" i="4"/>
  <c r="D24" i="4"/>
  <c r="E23" i="4"/>
  <c r="D23" i="4"/>
  <c r="E22" i="4"/>
  <c r="D22" i="4"/>
  <c r="F22" i="4" s="1"/>
  <c r="E21" i="4"/>
  <c r="D21" i="4"/>
  <c r="E20" i="4"/>
  <c r="D20" i="4"/>
  <c r="E19" i="4"/>
  <c r="D19" i="4"/>
  <c r="G19" i="4" s="1"/>
  <c r="E18" i="4"/>
  <c r="D18" i="4"/>
  <c r="E17" i="4"/>
  <c r="D17" i="4"/>
  <c r="E16" i="4"/>
  <c r="D16" i="4"/>
  <c r="E15" i="4"/>
  <c r="D15" i="4"/>
  <c r="E14" i="4"/>
  <c r="D14" i="4"/>
  <c r="E13" i="4"/>
  <c r="D13" i="4"/>
  <c r="G13" i="4" s="1"/>
  <c r="E12" i="4"/>
  <c r="D12" i="4"/>
  <c r="E11" i="4"/>
  <c r="D11" i="4"/>
  <c r="E10" i="4"/>
  <c r="D10" i="4"/>
  <c r="F10" i="4" s="1"/>
  <c r="E9" i="4"/>
  <c r="D9" i="4"/>
  <c r="E8" i="4"/>
  <c r="D8" i="4"/>
  <c r="E7" i="4"/>
  <c r="D7" i="4"/>
  <c r="G7" i="4" s="1"/>
  <c r="E6" i="4"/>
  <c r="D6" i="4"/>
  <c r="E5" i="4"/>
  <c r="D5" i="4"/>
  <c r="E4" i="4"/>
  <c r="D4" i="4"/>
  <c r="E3" i="4"/>
  <c r="D3" i="4"/>
  <c r="G41" i="3"/>
  <c r="B40" i="3"/>
  <c r="G24" i="1"/>
  <c r="B23" i="1"/>
  <c r="G35" i="3"/>
  <c r="G36" i="3"/>
  <c r="G37" i="3"/>
  <c r="F35" i="3"/>
  <c r="F36" i="3"/>
  <c r="F37" i="3"/>
  <c r="E35" i="3"/>
  <c r="E36" i="3"/>
  <c r="E37" i="3"/>
  <c r="D35" i="3"/>
  <c r="D36" i="3"/>
  <c r="D37" i="3"/>
  <c r="E34" i="3"/>
  <c r="D34" i="3"/>
  <c r="E33" i="3"/>
  <c r="D33" i="3"/>
  <c r="G33" i="3" s="1"/>
  <c r="E32" i="3"/>
  <c r="D32" i="3"/>
  <c r="G32" i="3" s="1"/>
  <c r="E31" i="3"/>
  <c r="D31" i="3"/>
  <c r="E21" i="3"/>
  <c r="E22" i="3"/>
  <c r="E23" i="3"/>
  <c r="E24" i="3"/>
  <c r="F24" i="3" s="1"/>
  <c r="E25" i="3"/>
  <c r="E26" i="3"/>
  <c r="E27" i="3"/>
  <c r="E28" i="3"/>
  <c r="F28" i="3" s="1"/>
  <c r="E29" i="3"/>
  <c r="E30" i="3"/>
  <c r="F30" i="3" s="1"/>
  <c r="D21" i="3"/>
  <c r="D22" i="3"/>
  <c r="D23" i="3"/>
  <c r="D24" i="3"/>
  <c r="D25" i="3"/>
  <c r="D26" i="3"/>
  <c r="D27" i="3"/>
  <c r="D28" i="3"/>
  <c r="D29" i="3"/>
  <c r="D30" i="3"/>
  <c r="E38" i="3"/>
  <c r="D38" i="3"/>
  <c r="E20" i="3"/>
  <c r="D20" i="3"/>
  <c r="E19" i="3"/>
  <c r="D19" i="3"/>
  <c r="E18" i="3"/>
  <c r="D18" i="3"/>
  <c r="G18" i="3" s="1"/>
  <c r="E17" i="3"/>
  <c r="D17" i="3"/>
  <c r="E16" i="3"/>
  <c r="D16" i="3"/>
  <c r="E15" i="3"/>
  <c r="D15" i="3"/>
  <c r="E14" i="3"/>
  <c r="D14" i="3"/>
  <c r="E13" i="3"/>
  <c r="D13" i="3"/>
  <c r="E12" i="3"/>
  <c r="D12" i="3"/>
  <c r="E11" i="3"/>
  <c r="D11" i="3"/>
  <c r="E10" i="3"/>
  <c r="D10" i="3"/>
  <c r="E9" i="3"/>
  <c r="D9" i="3"/>
  <c r="E8" i="3"/>
  <c r="D8" i="3"/>
  <c r="E7" i="3"/>
  <c r="D7" i="3"/>
  <c r="E6" i="3"/>
  <c r="D6" i="3"/>
  <c r="E5" i="3"/>
  <c r="D5" i="3"/>
  <c r="E4" i="3"/>
  <c r="D4" i="3"/>
  <c r="E3" i="3"/>
  <c r="D3" i="3"/>
  <c r="G23" i="1"/>
  <c r="F22" i="1"/>
  <c r="E22" i="1"/>
  <c r="D22" i="1"/>
  <c r="F16" i="1"/>
  <c r="E4" i="1"/>
  <c r="F4" i="1" s="1"/>
  <c r="E5" i="1"/>
  <c r="F5" i="1" s="1"/>
  <c r="E6" i="1"/>
  <c r="G6" i="1" s="1"/>
  <c r="E7" i="1"/>
  <c r="G7" i="1" s="1"/>
  <c r="E8" i="1"/>
  <c r="G8" i="1" s="1"/>
  <c r="E9" i="1"/>
  <c r="G9" i="1" s="1"/>
  <c r="E10" i="1"/>
  <c r="G10" i="1" s="1"/>
  <c r="E11" i="1"/>
  <c r="G11" i="1" s="1"/>
  <c r="E12" i="1"/>
  <c r="F12" i="1" s="1"/>
  <c r="E13" i="1"/>
  <c r="F13" i="1" s="1"/>
  <c r="E14" i="1"/>
  <c r="F14" i="1" s="1"/>
  <c r="E15" i="1"/>
  <c r="F15" i="1" s="1"/>
  <c r="E16" i="1"/>
  <c r="G16" i="1" s="1"/>
  <c r="E17" i="1"/>
  <c r="F17" i="1" s="1"/>
  <c r="E18" i="1"/>
  <c r="G18" i="1" s="1"/>
  <c r="E19" i="1"/>
  <c r="G19" i="1" s="1"/>
  <c r="E20" i="1"/>
  <c r="G20" i="1" s="1"/>
  <c r="E21" i="1"/>
  <c r="G21" i="1" s="1"/>
  <c r="D4" i="1"/>
  <c r="D5" i="1"/>
  <c r="D6" i="1"/>
  <c r="F6" i="1" s="1"/>
  <c r="D7" i="1"/>
  <c r="F7" i="1" s="1"/>
  <c r="D8" i="1"/>
  <c r="F8" i="1" s="1"/>
  <c r="D9" i="1"/>
  <c r="F9" i="1" s="1"/>
  <c r="D10" i="1"/>
  <c r="F10" i="1" s="1"/>
  <c r="D11" i="1"/>
  <c r="F11" i="1" s="1"/>
  <c r="D12" i="1"/>
  <c r="D13" i="1"/>
  <c r="D14" i="1"/>
  <c r="D15" i="1"/>
  <c r="D16" i="1"/>
  <c r="D17" i="1"/>
  <c r="D18" i="1"/>
  <c r="F18" i="1" s="1"/>
  <c r="D19" i="1"/>
  <c r="F19" i="1" s="1"/>
  <c r="D20" i="1"/>
  <c r="F20" i="1" s="1"/>
  <c r="D21" i="1"/>
  <c r="F21" i="1" s="1"/>
  <c r="G3" i="1"/>
  <c r="F3" i="1"/>
  <c r="E3" i="1"/>
  <c r="D3" i="1"/>
  <c r="F28" i="4" l="1"/>
  <c r="G30" i="4"/>
  <c r="G24" i="4"/>
  <c r="G18" i="4"/>
  <c r="F16" i="4"/>
  <c r="G12" i="4"/>
  <c r="G6" i="4"/>
  <c r="G4" i="4"/>
  <c r="G3" i="4"/>
  <c r="G9" i="4"/>
  <c r="G15" i="4"/>
  <c r="G21" i="4"/>
  <c r="G27" i="4"/>
  <c r="G5" i="4"/>
  <c r="G11" i="4"/>
  <c r="G17" i="4"/>
  <c r="G23" i="4"/>
  <c r="G29" i="4"/>
  <c r="G8" i="4"/>
  <c r="G14" i="4"/>
  <c r="G20" i="4"/>
  <c r="G26" i="4"/>
  <c r="F7" i="4"/>
  <c r="F13" i="4"/>
  <c r="F19" i="4"/>
  <c r="F25" i="4"/>
  <c r="G10" i="4"/>
  <c r="G16" i="4"/>
  <c r="G22" i="4"/>
  <c r="G28" i="4"/>
  <c r="F5" i="4"/>
  <c r="F8" i="4"/>
  <c r="F11" i="4"/>
  <c r="F14" i="4"/>
  <c r="F17" i="4"/>
  <c r="F20" i="4"/>
  <c r="F23" i="4"/>
  <c r="F26" i="4"/>
  <c r="F29" i="4"/>
  <c r="F4" i="4"/>
  <c r="F3" i="4"/>
  <c r="F6" i="4"/>
  <c r="F9" i="4"/>
  <c r="F12" i="4"/>
  <c r="F15" i="4"/>
  <c r="F18" i="4"/>
  <c r="F21" i="4"/>
  <c r="F24" i="4"/>
  <c r="F27" i="4"/>
  <c r="F30" i="4"/>
  <c r="F27" i="3"/>
  <c r="F26" i="3"/>
  <c r="G31" i="3"/>
  <c r="F32" i="3"/>
  <c r="F33" i="3"/>
  <c r="F23" i="3"/>
  <c r="G34" i="3"/>
  <c r="F34" i="3"/>
  <c r="F31" i="3"/>
  <c r="F21" i="3"/>
  <c r="F25" i="3"/>
  <c r="G38" i="3"/>
  <c r="G27" i="3"/>
  <c r="G29" i="3"/>
  <c r="F22" i="3"/>
  <c r="G30" i="3"/>
  <c r="F29" i="3"/>
  <c r="G28" i="3"/>
  <c r="G26" i="3"/>
  <c r="G25" i="3"/>
  <c r="G24" i="3"/>
  <c r="G23" i="3"/>
  <c r="G22" i="3"/>
  <c r="G21" i="3"/>
  <c r="G19" i="3"/>
  <c r="G9" i="3"/>
  <c r="F18" i="3"/>
  <c r="G15" i="3"/>
  <c r="G13" i="3"/>
  <c r="G12" i="3"/>
  <c r="F9" i="3"/>
  <c r="G6" i="3"/>
  <c r="F6" i="3"/>
  <c r="F10" i="3"/>
  <c r="G14" i="3"/>
  <c r="G10" i="3"/>
  <c r="F19" i="3"/>
  <c r="D39" i="3"/>
  <c r="F7" i="3"/>
  <c r="G11" i="3"/>
  <c r="F15" i="3"/>
  <c r="E39" i="3"/>
  <c r="G7" i="3"/>
  <c r="G20" i="3"/>
  <c r="F4" i="3"/>
  <c r="G8" i="3"/>
  <c r="F12" i="3"/>
  <c r="F16" i="3"/>
  <c r="G4" i="3"/>
  <c r="G16" i="3"/>
  <c r="F38" i="3"/>
  <c r="G5" i="3"/>
  <c r="F13" i="3"/>
  <c r="G17" i="3"/>
  <c r="F3" i="3"/>
  <c r="G3" i="3"/>
  <c r="F5" i="3"/>
  <c r="F8" i="3"/>
  <c r="F11" i="3"/>
  <c r="F14" i="3"/>
  <c r="F17" i="3"/>
  <c r="F20" i="3"/>
  <c r="G5" i="1"/>
  <c r="G17" i="1"/>
  <c r="G4" i="1"/>
  <c r="G15" i="1"/>
  <c r="G14" i="1"/>
  <c r="G13" i="1"/>
  <c r="G12" i="1"/>
  <c r="G32" i="4" l="1"/>
  <c r="G33" i="4" s="1"/>
  <c r="G40" i="3"/>
  <c r="F39" i="3"/>
</calcChain>
</file>

<file path=xl/sharedStrings.xml><?xml version="1.0" encoding="utf-8"?>
<sst xmlns="http://schemas.openxmlformats.org/spreadsheetml/2006/main" count="199" uniqueCount="183">
  <si>
    <t>Length of Name, 2023</t>
  </si>
  <si>
    <t>Length of Name, 2026</t>
  </si>
  <si>
    <t>Difference</t>
  </si>
  <si>
    <t>Longer?</t>
  </si>
  <si>
    <t>Cape Spear</t>
  </si>
  <si>
    <t>Cape Spear—Mount Pearl—Paradise</t>
  </si>
  <si>
    <r>
      <t>Names under the</t>
    </r>
    <r>
      <rPr>
        <b/>
        <i/>
        <sz val="12"/>
        <color theme="1"/>
        <rFont val="Times New Roman"/>
        <family val="1"/>
      </rPr>
      <t xml:space="preserve"> Representation Orders, 2023</t>
    </r>
  </si>
  <si>
    <r>
      <t xml:space="preserve">Names Under </t>
    </r>
    <r>
      <rPr>
        <b/>
        <i/>
        <sz val="12"/>
        <color theme="1"/>
        <rFont val="Times New Roman"/>
        <family val="1"/>
      </rPr>
      <t>An Act to change the names of certain electoral districts, 2026</t>
    </r>
  </si>
  <si>
    <t>Central Newfoundland</t>
  </si>
  <si>
    <t>Coast of Bays—Central—Notre Dame</t>
  </si>
  <si>
    <t>Terra Nova—The Peninsulas</t>
  </si>
  <si>
    <t>The Eastern Peninsulas</t>
  </si>
  <si>
    <t>Halifax West</t>
  </si>
  <si>
    <t>Halifax West—Peggy’s Cove</t>
  </si>
  <si>
    <t>Saint John—St. Croix</t>
  </si>
  <si>
    <t>New Brunswick Southwest</t>
  </si>
  <si>
    <t>Brantford—Brant South—Six Nations</t>
  </si>
  <si>
    <t>Brantford—Brant South</t>
  </si>
  <si>
    <t>Hastings—Lennox and Addington—Tyendinaga</t>
  </si>
  <si>
    <t>Hastings—Lennox and Addington</t>
  </si>
  <si>
    <t>New Tecumseth—Gwillimbury</t>
  </si>
  <si>
    <t>York—South Simcoe</t>
  </si>
  <si>
    <t>Sarnia—Lambton—Bkejwanong</t>
  </si>
  <si>
    <t>Sarnia—Lambton</t>
  </si>
  <si>
    <t>York Centre</t>
  </si>
  <si>
    <t>North York</t>
  </si>
  <si>
    <t>Saskatoon—University</t>
  </si>
  <si>
    <t>Saskatoon East</t>
  </si>
  <si>
    <t>Cariboo—Prince George</t>
  </si>
  <si>
    <t>Cariboo—Prince George—Omineca</t>
  </si>
  <si>
    <t>Argenteuil—La Petite‑Nation</t>
  </si>
  <si>
    <t>Argenteuil—Papineau—Des Collines</t>
  </si>
  <si>
    <t>Beauharnois—Salaberry—Soulanges—Huntingdon</t>
  </si>
  <si>
    <t>Vallée-du-Haut-Saint-Laurent</t>
  </si>
  <si>
    <t>Jonquière</t>
  </si>
  <si>
    <t>Jonquière—Hébertville—Pays-des-Bleuets</t>
  </si>
  <si>
    <t>Longueuil—Charles-LeMoyne</t>
  </si>
  <si>
    <t>Longueuil—Greenfield Park</t>
  </si>
  <si>
    <t>Portneuf—Jacques-Cartier</t>
  </si>
  <si>
    <t>Saint-Augustin—Portneuf—Jacques-Cartier</t>
  </si>
  <si>
    <t>Richmond—Arthabaska</t>
  </si>
  <si>
    <t>Richmond—Arthabaska—Val-des-Sources</t>
  </si>
  <si>
    <t>Rimouski—La Matapédia</t>
  </si>
  <si>
    <t>Rimouski-Neigette—Mitis—Matapédia—Les Basques</t>
  </si>
  <si>
    <t>Averages</t>
  </si>
  <si>
    <t>Averages and Totals</t>
  </si>
  <si>
    <t xml:space="preserve">Averages </t>
  </si>
  <si>
    <t>Totals</t>
  </si>
  <si>
    <r>
      <t xml:space="preserve">Names Under </t>
    </r>
    <r>
      <rPr>
        <b/>
        <i/>
        <sz val="12"/>
        <color theme="1"/>
        <rFont val="Times New Roman"/>
        <family val="1"/>
      </rPr>
      <t>An Act to change the names of certain electoral districts, 2004</t>
    </r>
  </si>
  <si>
    <t>Length of Name, 2003</t>
  </si>
  <si>
    <t>Length of Name, 2004</t>
  </si>
  <si>
    <t>St. John’s East</t>
  </si>
  <si>
    <t>Fundy Royal</t>
  </si>
  <si>
    <t>Bonavista—Gander—Grand Falls—Windsor</t>
  </si>
  <si>
    <t>St. John’s South—Mount Pearl</t>
  </si>
  <si>
    <t>Cumberland—Colchester—Musquodoboit Valley</t>
  </si>
  <si>
    <t>Argenteuil—Papineau—Mirabel</t>
  </si>
  <si>
    <t>Beauport—Limoilou</t>
  </si>
  <si>
    <t>Beauport</t>
  </si>
  <si>
    <t>Charlesbourg—Haute-Saint-Charles</t>
  </si>
  <si>
    <t>Charlesbourg</t>
  </si>
  <si>
    <t>Montmorency—Charlevoix—Haute-Côte-Nord</t>
  </si>
  <si>
    <t>Laurier—Sainte-Marie</t>
  </si>
  <si>
    <t>Laurier</t>
  </si>
  <si>
    <t>Longueuil—Pierre-Boucher</t>
  </si>
  <si>
    <t>Longueuil</t>
  </si>
  <si>
    <t>Haute-Gaspésie—La Mitis—Matane—Matapédia</t>
  </si>
  <si>
    <t>Abitibi—Baie-James—Nunavik—Eeyou</t>
  </si>
  <si>
    <t>Bas-Richelieu—Nicolet—Bécancour</t>
  </si>
  <si>
    <t>Richelieu</t>
  </si>
  <si>
    <t>Rimouski-Neigette—Témiscouata—Les Basques</t>
  </si>
  <si>
    <t>Montmagny—L’Islet—Kamouraska—Rivière-du-Loup</t>
  </si>
  <si>
    <t>Roberval—Lac-Saint-Jean</t>
  </si>
  <si>
    <t>Roberval</t>
  </si>
  <si>
    <t xml:space="preserve">Carleton—Mississippi Mills </t>
  </si>
  <si>
    <t>Durham</t>
  </si>
  <si>
    <t>Bruce—Grey—Owen Sound</t>
  </si>
  <si>
    <t>Grey—Bruce—Owen Sound</t>
  </si>
  <si>
    <t>Bonavista— Exploits</t>
  </si>
  <si>
    <t>St. John’s North</t>
  </si>
  <si>
    <t>St. John’s South</t>
  </si>
  <si>
    <t>North Nova</t>
  </si>
  <si>
    <t>Fundy</t>
  </si>
  <si>
    <t>St. Croix— Belleisle</t>
  </si>
  <si>
    <t>Argenteuil— Mirabel</t>
  </si>
  <si>
    <t>Charlevoix—Montmorency</t>
  </si>
  <si>
    <t>Matapédia—Matane</t>
  </si>
  <si>
    <t>Nunavik—Eeyou</t>
  </si>
  <si>
    <t>Rimouski—Témiscouata</t>
  </si>
  <si>
    <t>Rivière-du-Loup—Montmagny</t>
  </si>
  <si>
    <t>Carleton—Lanark</t>
  </si>
  <si>
    <t>Clarington—Scugog—Uxbridge</t>
  </si>
  <si>
    <t>Kitchener—Conestoga</t>
  </si>
  <si>
    <t>Kitchener—Wilmot—Wellesley—Woolwich</t>
  </si>
  <si>
    <t>Middlesex—Kent—Lambton</t>
  </si>
  <si>
    <t>Lambton—Kent—Middlesex</t>
  </si>
  <si>
    <t>Charleswood—St. James</t>
  </si>
  <si>
    <t>Charleswood—St. James—Assiniboia</t>
  </si>
  <si>
    <t>Dauphin—Swan River</t>
  </si>
  <si>
    <t>Dauphin—Swan River—Marquette</t>
  </si>
  <si>
    <t>Churchill River</t>
  </si>
  <si>
    <t>Desnethé—Missinippi—Churchill River</t>
  </si>
  <si>
    <t xml:space="preserve">Athabasca </t>
  </si>
  <si>
    <t>Fort McMurray—Athabasca</t>
  </si>
  <si>
    <t>Calgary North Centre</t>
  </si>
  <si>
    <t>Calgary Centre-North</t>
  </si>
  <si>
    <t>Calgary South Centre</t>
  </si>
  <si>
    <t xml:space="preserve">Calgary Centre </t>
  </si>
  <si>
    <t>Edmonton—Beaumont</t>
  </si>
  <si>
    <t>Edmonton—Mill Woods—Beaumont</t>
  </si>
  <si>
    <t>Westlock—St. Paul</t>
  </si>
  <si>
    <t>Battleriver</t>
  </si>
  <si>
    <t>Dewdney—Alouette</t>
  </si>
  <si>
    <t>Pitt Meadows—Maple Ridge—Mission</t>
  </si>
  <si>
    <t>Kamloops—Thompson</t>
  </si>
  <si>
    <t>Kamloops—Thompson—Cariboo</t>
  </si>
  <si>
    <t>Kelowna—Lake Country</t>
  </si>
  <si>
    <t>Kelowna</t>
  </si>
  <si>
    <t>Okanagan—Shuswap</t>
  </si>
  <si>
    <t>North Okanagan—Shuswap</t>
  </si>
  <si>
    <t>Southern Interior</t>
  </si>
  <si>
    <t>British Columbia Southern Interior</t>
  </si>
  <si>
    <t>Tracking the Length of the Names of Ridings in the 2000s</t>
  </si>
  <si>
    <t>Tracking the Length of the Names of Ridings in the 2020s</t>
  </si>
  <si>
    <r>
      <t>Names under the</t>
    </r>
    <r>
      <rPr>
        <b/>
        <i/>
        <sz val="12"/>
        <color theme="1"/>
        <rFont val="Times New Roman"/>
        <family val="1"/>
      </rPr>
      <t xml:space="preserve"> Representation Order, 2003</t>
    </r>
  </si>
  <si>
    <r>
      <t>Names under the</t>
    </r>
    <r>
      <rPr>
        <b/>
        <i/>
        <sz val="12"/>
        <color theme="1"/>
        <rFont val="Times New Roman"/>
        <family val="1"/>
      </rPr>
      <t xml:space="preserve"> Representation Order, 2013</t>
    </r>
  </si>
  <si>
    <r>
      <t>Names Under the</t>
    </r>
    <r>
      <rPr>
        <b/>
        <i/>
        <sz val="12"/>
        <color theme="1"/>
        <rFont val="Times New Roman"/>
        <family val="1"/>
      </rPr>
      <t xml:space="preserve"> Riding Name Change Act, 2014</t>
    </r>
  </si>
  <si>
    <t>Length of Name, 2013</t>
  </si>
  <si>
    <t>Length of Name, 2014</t>
  </si>
  <si>
    <t>Percentage</t>
  </si>
  <si>
    <t>Blainville</t>
  </si>
  <si>
    <t>Thérèse-De Blainville</t>
  </si>
  <si>
    <t>Boucher—Les Patriotes—Verchères</t>
  </si>
  <si>
    <t>Pierre-Boucher—Les Patriotes—Verchères</t>
  </si>
  <si>
    <t>Tracking the Length of the Names of Ridings in the 2010s</t>
  </si>
  <si>
    <t>Centre-du-Bas-Saint-Laurent</t>
  </si>
  <si>
    <t>Beauport—Côte-de-Beaupré—Île d’Orléans—​Charlevoix</t>
  </si>
  <si>
    <t>Chicoutimi—Le Fjord</t>
  </si>
  <si>
    <t>Chicoutimi</t>
  </si>
  <si>
    <t>LaSalle—Émard—Verdun</t>
  </si>
  <si>
    <t>LaSalle—Verdun</t>
  </si>
  <si>
    <t>LeMoyne</t>
  </si>
  <si>
    <t>Longueuil—Saint-Hubert</t>
  </si>
  <si>
    <t>Mont-Royal</t>
  </si>
  <si>
    <t>Mount Royal</t>
  </si>
  <si>
    <t>Marc-Aurèle-Fortin</t>
  </si>
  <si>
    <t>Sainte-Rose</t>
  </si>
  <si>
    <t>Vaudreuil—Soulanges</t>
  </si>
  <si>
    <t>Soulanges—Vaudreuil</t>
  </si>
  <si>
    <t>Ville-Marie—Le Sud-Ouest—Île-des-Soeurs</t>
  </si>
  <si>
    <t>Ville-Marie</t>
  </si>
  <si>
    <t>Brantford—Brant</t>
  </si>
  <si>
    <t>Brant</t>
  </si>
  <si>
    <t>Lanark—Frontenac—Kingston</t>
  </si>
  <si>
    <t>Lanark—Frontenac</t>
  </si>
  <si>
    <t>Leeds—Grenville—Thousand Islands and Rideau Lakes</t>
  </si>
  <si>
    <t>Leeds—Grenville</t>
  </si>
  <si>
    <t>Mississauga East—Cooksville</t>
  </si>
  <si>
    <t>Mississauga—Cooksville</t>
  </si>
  <si>
    <t>Northumberland—Peterborough South</t>
  </si>
  <si>
    <t>Northumberland—Pine Ridge</t>
  </si>
  <si>
    <t>Orléans</t>
  </si>
  <si>
    <t>Ottawa—Orléans</t>
  </si>
  <si>
    <t>Peterborough—Kawartha</t>
  </si>
  <si>
    <t>Peterborough</t>
  </si>
  <si>
    <t>Rideau—Carleton</t>
  </si>
  <si>
    <t>Carleton</t>
  </si>
  <si>
    <t>Toronto—St. Paul’s</t>
  </si>
  <si>
    <t>St. Paul’s</t>
  </si>
  <si>
    <t>Humber River—Black Creek</t>
  </si>
  <si>
    <t>York West</t>
  </si>
  <si>
    <t>Humboldt—Warman—Martensville—​Rosetown</t>
  </si>
  <si>
    <t>Carlton Trail—Eagle Creek</t>
  </si>
  <si>
    <t>Grande Prairie—Mackenzie</t>
  </si>
  <si>
    <t>Grande Prairie</t>
  </si>
  <si>
    <t>Medicine Hat—Cardston—Warner</t>
  </si>
  <si>
    <t>Medicine Hat</t>
  </si>
  <si>
    <t>Red Deer—Lacombe</t>
  </si>
  <si>
    <t>Red Deer—Wolf Creek</t>
  </si>
  <si>
    <t>Sturgeon River—Parkland</t>
  </si>
  <si>
    <t>Sturgeon River</t>
  </si>
  <si>
    <t>Esquimalt—Saanich—Sooke</t>
  </si>
  <si>
    <t>Saanich—Esquimalt—Juan de Fuca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</si>
</sst>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rgb="FF333333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1" fontId="2" fillId="0" borderId="0" xfId="0" applyNumberFormat="1" applyFont="1"/>
    <xf numFmtId="9" fontId="2" fillId="0" borderId="0" xfId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44302-836B-4F35-9841-458C1CF44AE5}">
  <dimension ref="A1:K41"/>
  <sheetViews>
    <sheetView tabSelected="1" workbookViewId="0">
      <selection activeCell="A42" sqref="A42"/>
    </sheetView>
  </sheetViews>
  <sheetFormatPr defaultRowHeight="15.75" x14ac:dyDescent="0.25"/>
  <cols>
    <col min="1" max="1" width="21" style="1" bestFit="1" customWidth="1"/>
    <col min="2" max="2" width="46.85546875" style="1" bestFit="1" customWidth="1"/>
    <col min="3" max="3" width="75.85546875" style="1" bestFit="1" customWidth="1"/>
    <col min="4" max="5" width="22.5703125" style="1" bestFit="1" customWidth="1"/>
    <col min="6" max="6" width="11.140625" style="1" bestFit="1" customWidth="1"/>
    <col min="7" max="16384" width="9.140625" style="1"/>
  </cols>
  <sheetData>
    <row r="1" spans="1:11" ht="18.75" x14ac:dyDescent="0.3">
      <c r="B1" s="3" t="s">
        <v>122</v>
      </c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2" t="s">
        <v>45</v>
      </c>
      <c r="B2" s="2" t="s">
        <v>124</v>
      </c>
      <c r="C2" s="2" t="s">
        <v>48</v>
      </c>
      <c r="D2" s="2" t="s">
        <v>49</v>
      </c>
      <c r="E2" s="2" t="s">
        <v>50</v>
      </c>
      <c r="F2" s="2" t="s">
        <v>2</v>
      </c>
      <c r="G2" s="2" t="s">
        <v>3</v>
      </c>
    </row>
    <row r="3" spans="1:11" x14ac:dyDescent="0.25">
      <c r="B3" s="1" t="s">
        <v>78</v>
      </c>
      <c r="C3" s="1" t="s">
        <v>53</v>
      </c>
      <c r="D3" s="1">
        <f>LEN(B3)</f>
        <v>19</v>
      </c>
      <c r="E3" s="1">
        <f>LEN(C3)</f>
        <v>36</v>
      </c>
      <c r="F3" s="1">
        <f>E3-D3</f>
        <v>17</v>
      </c>
      <c r="G3" s="1" t="str">
        <f>IF(E3&gt;D3, "Yes","No")</f>
        <v>Yes</v>
      </c>
    </row>
    <row r="4" spans="1:11" x14ac:dyDescent="0.25">
      <c r="B4" s="1" t="s">
        <v>79</v>
      </c>
      <c r="C4" s="1" t="s">
        <v>51</v>
      </c>
      <c r="D4" s="1">
        <f t="shared" ref="D4:E38" si="0">LEN(B4)</f>
        <v>16</v>
      </c>
      <c r="E4" s="1">
        <f t="shared" si="0"/>
        <v>15</v>
      </c>
      <c r="F4" s="1">
        <f t="shared" ref="F4:F38" si="1">E4-D4</f>
        <v>-1</v>
      </c>
      <c r="G4" s="1" t="str">
        <f t="shared" ref="G4:G38" si="2">IF(E4&gt;D4, "Yes","No")</f>
        <v>No</v>
      </c>
    </row>
    <row r="5" spans="1:11" x14ac:dyDescent="0.25">
      <c r="B5" s="1" t="s">
        <v>80</v>
      </c>
      <c r="C5" s="1" t="s">
        <v>54</v>
      </c>
      <c r="D5" s="1">
        <f t="shared" si="0"/>
        <v>16</v>
      </c>
      <c r="E5" s="1">
        <f t="shared" si="0"/>
        <v>28</v>
      </c>
      <c r="F5" s="1">
        <f t="shared" si="1"/>
        <v>12</v>
      </c>
      <c r="G5" s="1" t="str">
        <f t="shared" si="2"/>
        <v>Yes</v>
      </c>
    </row>
    <row r="6" spans="1:11" x14ac:dyDescent="0.25">
      <c r="B6" s="1" t="s">
        <v>81</v>
      </c>
      <c r="C6" s="1" t="s">
        <v>55</v>
      </c>
      <c r="D6" s="1">
        <f t="shared" si="0"/>
        <v>10</v>
      </c>
      <c r="E6" s="1">
        <f t="shared" si="0"/>
        <v>41</v>
      </c>
      <c r="F6" s="1">
        <f t="shared" si="1"/>
        <v>31</v>
      </c>
      <c r="G6" s="1" t="str">
        <f t="shared" si="2"/>
        <v>Yes</v>
      </c>
    </row>
    <row r="7" spans="1:11" x14ac:dyDescent="0.25">
      <c r="B7" s="1" t="s">
        <v>82</v>
      </c>
      <c r="C7" s="1" t="s">
        <v>52</v>
      </c>
      <c r="D7" s="1">
        <f t="shared" si="0"/>
        <v>5</v>
      </c>
      <c r="E7" s="1">
        <f t="shared" si="0"/>
        <v>11</v>
      </c>
      <c r="F7" s="1">
        <f t="shared" si="1"/>
        <v>6</v>
      </c>
      <c r="G7" s="1" t="str">
        <f t="shared" si="2"/>
        <v>Yes</v>
      </c>
    </row>
    <row r="8" spans="1:11" x14ac:dyDescent="0.25">
      <c r="B8" s="1" t="s">
        <v>83</v>
      </c>
      <c r="C8" s="1" t="s">
        <v>15</v>
      </c>
      <c r="D8" s="1">
        <f t="shared" si="0"/>
        <v>20</v>
      </c>
      <c r="E8" s="1">
        <f t="shared" si="0"/>
        <v>23</v>
      </c>
      <c r="F8" s="1">
        <f t="shared" si="1"/>
        <v>3</v>
      </c>
      <c r="G8" s="1" t="str">
        <f t="shared" si="2"/>
        <v>Yes</v>
      </c>
    </row>
    <row r="9" spans="1:11" x14ac:dyDescent="0.25">
      <c r="B9" s="1" t="s">
        <v>84</v>
      </c>
      <c r="C9" s="1" t="s">
        <v>56</v>
      </c>
      <c r="D9" s="1">
        <f t="shared" si="0"/>
        <v>19</v>
      </c>
      <c r="E9" s="1">
        <f t="shared" si="0"/>
        <v>27</v>
      </c>
      <c r="F9" s="1">
        <f t="shared" si="1"/>
        <v>8</v>
      </c>
      <c r="G9" s="1" t="str">
        <f t="shared" si="2"/>
        <v>Yes</v>
      </c>
    </row>
    <row r="10" spans="1:11" x14ac:dyDescent="0.25">
      <c r="B10" s="1" t="s">
        <v>58</v>
      </c>
      <c r="C10" s="1" t="s">
        <v>57</v>
      </c>
      <c r="D10" s="1">
        <f t="shared" si="0"/>
        <v>8</v>
      </c>
      <c r="E10" s="1">
        <f t="shared" si="0"/>
        <v>17</v>
      </c>
      <c r="F10" s="1">
        <f t="shared" si="1"/>
        <v>9</v>
      </c>
      <c r="G10" s="1" t="str">
        <f t="shared" si="2"/>
        <v>Yes</v>
      </c>
    </row>
    <row r="11" spans="1:11" x14ac:dyDescent="0.25">
      <c r="B11" s="1" t="s">
        <v>60</v>
      </c>
      <c r="C11" s="1" t="s">
        <v>59</v>
      </c>
      <c r="D11" s="1">
        <f t="shared" si="0"/>
        <v>12</v>
      </c>
      <c r="E11" s="1">
        <f t="shared" si="0"/>
        <v>32</v>
      </c>
      <c r="F11" s="1">
        <f t="shared" si="1"/>
        <v>20</v>
      </c>
      <c r="G11" s="1" t="str">
        <f t="shared" si="2"/>
        <v>Yes</v>
      </c>
    </row>
    <row r="12" spans="1:11" x14ac:dyDescent="0.25">
      <c r="B12" s="1" t="s">
        <v>85</v>
      </c>
      <c r="C12" s="1" t="s">
        <v>61</v>
      </c>
      <c r="D12" s="1">
        <f t="shared" si="0"/>
        <v>22</v>
      </c>
      <c r="E12" s="1">
        <f t="shared" si="0"/>
        <v>38</v>
      </c>
      <c r="F12" s="1">
        <f t="shared" si="1"/>
        <v>16</v>
      </c>
      <c r="G12" s="1" t="str">
        <f t="shared" si="2"/>
        <v>Yes</v>
      </c>
    </row>
    <row r="13" spans="1:11" x14ac:dyDescent="0.25">
      <c r="B13" s="1" t="s">
        <v>63</v>
      </c>
      <c r="C13" s="1" t="s">
        <v>62</v>
      </c>
      <c r="D13" s="1">
        <f t="shared" si="0"/>
        <v>7</v>
      </c>
      <c r="E13" s="1">
        <f t="shared" si="0"/>
        <v>20</v>
      </c>
      <c r="F13" s="1">
        <f t="shared" si="1"/>
        <v>13</v>
      </c>
      <c r="G13" s="1" t="str">
        <f t="shared" si="2"/>
        <v>Yes</v>
      </c>
    </row>
    <row r="14" spans="1:11" x14ac:dyDescent="0.25">
      <c r="B14" s="1" t="s">
        <v>65</v>
      </c>
      <c r="C14" s="1" t="s">
        <v>64</v>
      </c>
      <c r="D14" s="1">
        <f t="shared" si="0"/>
        <v>9</v>
      </c>
      <c r="E14" s="1">
        <f t="shared" si="0"/>
        <v>24</v>
      </c>
      <c r="F14" s="1">
        <f t="shared" si="1"/>
        <v>15</v>
      </c>
      <c r="G14" s="1" t="str">
        <f t="shared" si="2"/>
        <v>Yes</v>
      </c>
    </row>
    <row r="15" spans="1:11" x14ac:dyDescent="0.25">
      <c r="B15" s="1" t="s">
        <v>86</v>
      </c>
      <c r="C15" s="1" t="s">
        <v>66</v>
      </c>
      <c r="D15" s="1">
        <f t="shared" si="0"/>
        <v>16</v>
      </c>
      <c r="E15" s="1">
        <f t="shared" si="0"/>
        <v>40</v>
      </c>
      <c r="F15" s="1">
        <f t="shared" si="1"/>
        <v>24</v>
      </c>
      <c r="G15" s="1" t="str">
        <f t="shared" si="2"/>
        <v>Yes</v>
      </c>
    </row>
    <row r="16" spans="1:11" x14ac:dyDescent="0.25">
      <c r="B16" s="1" t="s">
        <v>87</v>
      </c>
      <c r="C16" s="1" t="s">
        <v>67</v>
      </c>
      <c r="D16" s="1">
        <f t="shared" si="0"/>
        <v>13</v>
      </c>
      <c r="E16" s="1">
        <f t="shared" si="0"/>
        <v>32</v>
      </c>
      <c r="F16" s="1">
        <f t="shared" si="1"/>
        <v>19</v>
      </c>
      <c r="G16" s="1" t="str">
        <f t="shared" si="2"/>
        <v>Yes</v>
      </c>
    </row>
    <row r="17" spans="2:7" x14ac:dyDescent="0.25">
      <c r="B17" s="1" t="s">
        <v>69</v>
      </c>
      <c r="C17" s="1" t="s">
        <v>68</v>
      </c>
      <c r="D17" s="1">
        <f t="shared" si="0"/>
        <v>9</v>
      </c>
      <c r="E17" s="1">
        <f t="shared" si="0"/>
        <v>31</v>
      </c>
      <c r="F17" s="1">
        <f t="shared" si="1"/>
        <v>22</v>
      </c>
      <c r="G17" s="1" t="str">
        <f t="shared" si="2"/>
        <v>Yes</v>
      </c>
    </row>
    <row r="18" spans="2:7" x14ac:dyDescent="0.25">
      <c r="B18" s="1" t="s">
        <v>88</v>
      </c>
      <c r="C18" s="1" t="s">
        <v>70</v>
      </c>
      <c r="D18" s="1">
        <f t="shared" si="0"/>
        <v>20</v>
      </c>
      <c r="E18" s="1">
        <f t="shared" si="0"/>
        <v>41</v>
      </c>
      <c r="F18" s="1">
        <f t="shared" si="1"/>
        <v>21</v>
      </c>
      <c r="G18" s="1" t="str">
        <f t="shared" si="2"/>
        <v>Yes</v>
      </c>
    </row>
    <row r="19" spans="2:7" x14ac:dyDescent="0.25">
      <c r="B19" s="1" t="s">
        <v>89</v>
      </c>
      <c r="C19" s="1" t="s">
        <v>71</v>
      </c>
      <c r="D19" s="1">
        <f t="shared" si="0"/>
        <v>25</v>
      </c>
      <c r="E19" s="1">
        <f t="shared" si="0"/>
        <v>44</v>
      </c>
      <c r="F19" s="1">
        <f t="shared" si="1"/>
        <v>19</v>
      </c>
      <c r="G19" s="1" t="str">
        <f t="shared" si="2"/>
        <v>Yes</v>
      </c>
    </row>
    <row r="20" spans="2:7" x14ac:dyDescent="0.25">
      <c r="B20" s="1" t="s">
        <v>73</v>
      </c>
      <c r="C20" s="1" t="s">
        <v>72</v>
      </c>
      <c r="D20" s="1">
        <f t="shared" si="0"/>
        <v>8</v>
      </c>
      <c r="E20" s="1">
        <f t="shared" si="0"/>
        <v>23</v>
      </c>
      <c r="F20" s="1">
        <f t="shared" si="1"/>
        <v>15</v>
      </c>
      <c r="G20" s="1" t="str">
        <f t="shared" si="2"/>
        <v>Yes</v>
      </c>
    </row>
    <row r="21" spans="2:7" x14ac:dyDescent="0.25">
      <c r="B21" s="1" t="s">
        <v>90</v>
      </c>
      <c r="C21" s="1" t="s">
        <v>74</v>
      </c>
      <c r="D21" s="1">
        <f t="shared" si="0"/>
        <v>15</v>
      </c>
      <c r="E21" s="1">
        <f t="shared" si="0"/>
        <v>27</v>
      </c>
      <c r="F21" s="1">
        <f t="shared" si="1"/>
        <v>12</v>
      </c>
      <c r="G21" s="1" t="str">
        <f t="shared" si="2"/>
        <v>Yes</v>
      </c>
    </row>
    <row r="22" spans="2:7" x14ac:dyDescent="0.25">
      <c r="B22" s="1" t="s">
        <v>91</v>
      </c>
      <c r="C22" s="1" t="s">
        <v>75</v>
      </c>
      <c r="D22" s="1">
        <f t="shared" si="0"/>
        <v>26</v>
      </c>
      <c r="E22" s="1">
        <f t="shared" si="0"/>
        <v>6</v>
      </c>
      <c r="F22" s="1">
        <f t="shared" si="1"/>
        <v>-20</v>
      </c>
      <c r="G22" s="1" t="str">
        <f t="shared" si="2"/>
        <v>No</v>
      </c>
    </row>
    <row r="23" spans="2:7" x14ac:dyDescent="0.25">
      <c r="B23" s="1" t="s">
        <v>77</v>
      </c>
      <c r="C23" s="1" t="s">
        <v>76</v>
      </c>
      <c r="D23" s="1">
        <f t="shared" si="0"/>
        <v>21</v>
      </c>
      <c r="E23" s="1">
        <f t="shared" si="0"/>
        <v>21</v>
      </c>
      <c r="F23" s="1">
        <f t="shared" si="1"/>
        <v>0</v>
      </c>
      <c r="G23" s="1" t="str">
        <f t="shared" si="2"/>
        <v>No</v>
      </c>
    </row>
    <row r="24" spans="2:7" x14ac:dyDescent="0.25">
      <c r="B24" s="1" t="s">
        <v>92</v>
      </c>
      <c r="C24" s="1" t="s">
        <v>93</v>
      </c>
      <c r="D24" s="1">
        <f t="shared" si="0"/>
        <v>19</v>
      </c>
      <c r="E24" s="1">
        <f t="shared" si="0"/>
        <v>35</v>
      </c>
      <c r="F24" s="1">
        <f t="shared" si="1"/>
        <v>16</v>
      </c>
      <c r="G24" s="1" t="str">
        <f t="shared" si="2"/>
        <v>Yes</v>
      </c>
    </row>
    <row r="25" spans="2:7" x14ac:dyDescent="0.25">
      <c r="B25" s="1" t="s">
        <v>94</v>
      </c>
      <c r="C25" s="1" t="s">
        <v>95</v>
      </c>
      <c r="D25" s="1">
        <f t="shared" si="0"/>
        <v>22</v>
      </c>
      <c r="E25" s="1">
        <f t="shared" si="0"/>
        <v>22</v>
      </c>
      <c r="F25" s="1">
        <f t="shared" si="1"/>
        <v>0</v>
      </c>
      <c r="G25" s="1" t="str">
        <f t="shared" si="2"/>
        <v>No</v>
      </c>
    </row>
    <row r="26" spans="2:7" x14ac:dyDescent="0.25">
      <c r="B26" s="1" t="s">
        <v>96</v>
      </c>
      <c r="C26" s="1" t="s">
        <v>97</v>
      </c>
      <c r="D26" s="1">
        <f t="shared" si="0"/>
        <v>21</v>
      </c>
      <c r="E26" s="1">
        <f t="shared" si="0"/>
        <v>32</v>
      </c>
      <c r="F26" s="1">
        <f t="shared" si="1"/>
        <v>11</v>
      </c>
      <c r="G26" s="1" t="str">
        <f t="shared" si="2"/>
        <v>Yes</v>
      </c>
    </row>
    <row r="27" spans="2:7" x14ac:dyDescent="0.25">
      <c r="B27" s="1" t="s">
        <v>98</v>
      </c>
      <c r="C27" s="1" t="s">
        <v>99</v>
      </c>
      <c r="D27" s="1">
        <f t="shared" si="0"/>
        <v>18</v>
      </c>
      <c r="E27" s="1">
        <f t="shared" si="0"/>
        <v>28</v>
      </c>
      <c r="F27" s="1">
        <f t="shared" si="1"/>
        <v>10</v>
      </c>
      <c r="G27" s="1" t="str">
        <f t="shared" si="2"/>
        <v>Yes</v>
      </c>
    </row>
    <row r="28" spans="2:7" x14ac:dyDescent="0.25">
      <c r="B28" s="1" t="s">
        <v>100</v>
      </c>
      <c r="C28" s="1" t="s">
        <v>101</v>
      </c>
      <c r="D28" s="1">
        <f t="shared" si="0"/>
        <v>15</v>
      </c>
      <c r="E28" s="1">
        <f t="shared" si="0"/>
        <v>35</v>
      </c>
      <c r="F28" s="1">
        <f t="shared" si="1"/>
        <v>20</v>
      </c>
      <c r="G28" s="1" t="str">
        <f t="shared" si="2"/>
        <v>Yes</v>
      </c>
    </row>
    <row r="29" spans="2:7" x14ac:dyDescent="0.25">
      <c r="B29" s="1" t="s">
        <v>102</v>
      </c>
      <c r="C29" s="1" t="s">
        <v>103</v>
      </c>
      <c r="D29" s="1">
        <f t="shared" si="0"/>
        <v>10</v>
      </c>
      <c r="E29" s="1">
        <f t="shared" si="0"/>
        <v>23</v>
      </c>
      <c r="F29" s="1">
        <f t="shared" si="1"/>
        <v>13</v>
      </c>
      <c r="G29" s="1" t="str">
        <f t="shared" si="2"/>
        <v>Yes</v>
      </c>
    </row>
    <row r="30" spans="2:7" x14ac:dyDescent="0.25">
      <c r="B30" s="1" t="s">
        <v>104</v>
      </c>
      <c r="C30" s="1" t="s">
        <v>105</v>
      </c>
      <c r="D30" s="1">
        <f t="shared" si="0"/>
        <v>20</v>
      </c>
      <c r="E30" s="1">
        <f t="shared" si="0"/>
        <v>20</v>
      </c>
      <c r="F30" s="1">
        <f t="shared" si="1"/>
        <v>0</v>
      </c>
      <c r="G30" s="1" t="str">
        <f t="shared" si="2"/>
        <v>No</v>
      </c>
    </row>
    <row r="31" spans="2:7" x14ac:dyDescent="0.25">
      <c r="B31" s="1" t="s">
        <v>106</v>
      </c>
      <c r="C31" s="1" t="s">
        <v>107</v>
      </c>
      <c r="D31" s="1">
        <f t="shared" si="0"/>
        <v>20</v>
      </c>
      <c r="E31" s="1">
        <f t="shared" si="0"/>
        <v>15</v>
      </c>
      <c r="F31" s="1">
        <f t="shared" si="1"/>
        <v>-5</v>
      </c>
      <c r="G31" s="1" t="str">
        <f t="shared" si="2"/>
        <v>No</v>
      </c>
    </row>
    <row r="32" spans="2:7" x14ac:dyDescent="0.25">
      <c r="B32" s="1" t="s">
        <v>108</v>
      </c>
      <c r="C32" s="1" t="s">
        <v>109</v>
      </c>
      <c r="D32" s="1">
        <f t="shared" si="0"/>
        <v>17</v>
      </c>
      <c r="E32" s="1">
        <f t="shared" si="0"/>
        <v>28</v>
      </c>
      <c r="F32" s="1">
        <f t="shared" si="1"/>
        <v>11</v>
      </c>
      <c r="G32" s="1" t="str">
        <f t="shared" si="2"/>
        <v>Yes</v>
      </c>
    </row>
    <row r="33" spans="1:7" x14ac:dyDescent="0.25">
      <c r="B33" s="1" t="s">
        <v>110</v>
      </c>
      <c r="C33" s="1" t="s">
        <v>111</v>
      </c>
      <c r="D33" s="1">
        <f t="shared" si="0"/>
        <v>17</v>
      </c>
      <c r="E33" s="1">
        <f t="shared" si="0"/>
        <v>11</v>
      </c>
      <c r="F33" s="1">
        <f t="shared" si="1"/>
        <v>-6</v>
      </c>
      <c r="G33" s="1" t="str">
        <f t="shared" si="2"/>
        <v>No</v>
      </c>
    </row>
    <row r="34" spans="1:7" x14ac:dyDescent="0.25">
      <c r="B34" s="1" t="s">
        <v>112</v>
      </c>
      <c r="C34" s="1" t="s">
        <v>113</v>
      </c>
      <c r="D34" s="1">
        <f t="shared" si="0"/>
        <v>16</v>
      </c>
      <c r="E34" s="1">
        <f t="shared" si="0"/>
        <v>32</v>
      </c>
      <c r="F34" s="1">
        <f t="shared" si="1"/>
        <v>16</v>
      </c>
      <c r="G34" s="1" t="str">
        <f t="shared" si="2"/>
        <v>Yes</v>
      </c>
    </row>
    <row r="35" spans="1:7" x14ac:dyDescent="0.25">
      <c r="B35" s="1" t="s">
        <v>114</v>
      </c>
      <c r="C35" s="1" t="s">
        <v>115</v>
      </c>
      <c r="D35" s="1">
        <f t="shared" si="0"/>
        <v>17</v>
      </c>
      <c r="E35" s="1">
        <f t="shared" si="0"/>
        <v>25</v>
      </c>
      <c r="F35" s="1">
        <f t="shared" si="1"/>
        <v>8</v>
      </c>
      <c r="G35" s="1" t="str">
        <f t="shared" si="2"/>
        <v>Yes</v>
      </c>
    </row>
    <row r="36" spans="1:7" x14ac:dyDescent="0.25">
      <c r="B36" s="1" t="s">
        <v>117</v>
      </c>
      <c r="C36" s="1" t="s">
        <v>116</v>
      </c>
      <c r="D36" s="1">
        <f t="shared" si="0"/>
        <v>7</v>
      </c>
      <c r="E36" s="1">
        <f t="shared" si="0"/>
        <v>20</v>
      </c>
      <c r="F36" s="1">
        <f t="shared" si="1"/>
        <v>13</v>
      </c>
      <c r="G36" s="1" t="str">
        <f t="shared" si="2"/>
        <v>Yes</v>
      </c>
    </row>
    <row r="37" spans="1:7" x14ac:dyDescent="0.25">
      <c r="B37" s="1" t="s">
        <v>119</v>
      </c>
      <c r="C37" s="1" t="s">
        <v>118</v>
      </c>
      <c r="D37" s="1">
        <f t="shared" si="0"/>
        <v>22</v>
      </c>
      <c r="E37" s="1">
        <f t="shared" si="0"/>
        <v>16</v>
      </c>
      <c r="F37" s="1">
        <f t="shared" si="1"/>
        <v>-6</v>
      </c>
      <c r="G37" s="1" t="str">
        <f t="shared" si="2"/>
        <v>No</v>
      </c>
    </row>
    <row r="38" spans="1:7" x14ac:dyDescent="0.25">
      <c r="B38" s="1" t="s">
        <v>120</v>
      </c>
      <c r="C38" s="1" t="s">
        <v>121</v>
      </c>
      <c r="D38" s="1">
        <f t="shared" si="0"/>
        <v>17</v>
      </c>
      <c r="E38" s="1">
        <f t="shared" si="0"/>
        <v>34</v>
      </c>
      <c r="F38" s="1">
        <f t="shared" si="1"/>
        <v>17</v>
      </c>
      <c r="G38" s="1" t="str">
        <f t="shared" si="2"/>
        <v>Yes</v>
      </c>
    </row>
    <row r="39" spans="1:7" x14ac:dyDescent="0.25">
      <c r="A39" s="1" t="s">
        <v>46</v>
      </c>
      <c r="D39" s="5">
        <f>AVERAGE(D3:D38)</f>
        <v>15.944444444444445</v>
      </c>
      <c r="E39" s="5">
        <f>AVERAGE(E3:E38)</f>
        <v>26.472222222222221</v>
      </c>
      <c r="F39" s="5">
        <f>AVERAGE(F3:F38)</f>
        <v>10.527777777777779</v>
      </c>
    </row>
    <row r="40" spans="1:7" x14ac:dyDescent="0.25">
      <c r="A40" s="1" t="s">
        <v>47</v>
      </c>
      <c r="B40" s="1">
        <f>COUNTA(B3:B38)</f>
        <v>36</v>
      </c>
      <c r="G40" s="1">
        <f>COUNTIF(G3:G38, "Yes")</f>
        <v>28</v>
      </c>
    </row>
    <row r="41" spans="1:7" x14ac:dyDescent="0.25">
      <c r="A41" s="1" t="s">
        <v>129</v>
      </c>
      <c r="G41" s="6">
        <f>G40/B40</f>
        <v>0.77777777777777779</v>
      </c>
    </row>
  </sheetData>
  <mergeCells count="1">
    <mergeCell ref="B1:K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3FBB7-0B8C-4163-957E-061E476462FA}">
  <dimension ref="A1:K33"/>
  <sheetViews>
    <sheetView workbookViewId="0">
      <selection activeCell="F31" sqref="F31"/>
    </sheetView>
  </sheetViews>
  <sheetFormatPr defaultRowHeight="15.75" x14ac:dyDescent="0.25"/>
  <cols>
    <col min="1" max="1" width="21" style="1" bestFit="1" customWidth="1"/>
    <col min="2" max="2" width="46.85546875" style="1" bestFit="1" customWidth="1"/>
    <col min="3" max="3" width="75.85546875" style="1" bestFit="1" customWidth="1"/>
    <col min="4" max="5" width="22.5703125" style="1" bestFit="1" customWidth="1"/>
    <col min="6" max="6" width="11.140625" style="1" bestFit="1" customWidth="1"/>
    <col min="7" max="16384" width="9.140625" style="1"/>
  </cols>
  <sheetData>
    <row r="1" spans="1:11" ht="18.75" x14ac:dyDescent="0.3">
      <c r="B1" s="3" t="s">
        <v>134</v>
      </c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2" t="s">
        <v>45</v>
      </c>
      <c r="B2" s="2" t="s">
        <v>125</v>
      </c>
      <c r="C2" s="2" t="s">
        <v>126</v>
      </c>
      <c r="D2" s="2" t="s">
        <v>127</v>
      </c>
      <c r="E2" s="2" t="s">
        <v>128</v>
      </c>
      <c r="F2" s="2" t="s">
        <v>2</v>
      </c>
      <c r="G2" s="2" t="s">
        <v>3</v>
      </c>
    </row>
    <row r="3" spans="1:11" x14ac:dyDescent="0.25">
      <c r="B3" s="4" t="s">
        <v>130</v>
      </c>
      <c r="C3" s="4" t="s">
        <v>131</v>
      </c>
      <c r="D3" s="1">
        <f>LEN(B3)</f>
        <v>10</v>
      </c>
      <c r="E3" s="1">
        <f>LEN(C3)</f>
        <v>21</v>
      </c>
      <c r="F3" s="1">
        <f>E3-D3</f>
        <v>11</v>
      </c>
      <c r="G3" s="1" t="str">
        <f>IF(E3&gt;D3, "Yes","No")</f>
        <v>Yes</v>
      </c>
    </row>
    <row r="4" spans="1:11" x14ac:dyDescent="0.25">
      <c r="B4" s="1" t="s">
        <v>132</v>
      </c>
      <c r="C4" s="1" t="s">
        <v>133</v>
      </c>
      <c r="D4" s="1">
        <f t="shared" ref="D4:E30" si="0">LEN(B4)</f>
        <v>31</v>
      </c>
      <c r="E4" s="1">
        <f t="shared" si="0"/>
        <v>38</v>
      </c>
      <c r="F4" s="1">
        <f t="shared" ref="F4:F30" si="1">E4-D4</f>
        <v>7</v>
      </c>
      <c r="G4" s="1" t="str">
        <f t="shared" ref="G4:G30" si="2">IF(E4&gt;D4, "Yes","No")</f>
        <v>Yes</v>
      </c>
    </row>
    <row r="5" spans="1:11" x14ac:dyDescent="0.25">
      <c r="B5" s="4" t="s">
        <v>135</v>
      </c>
      <c r="C5" s="1" t="s">
        <v>70</v>
      </c>
      <c r="D5" s="1">
        <f t="shared" si="0"/>
        <v>27</v>
      </c>
      <c r="E5" s="1">
        <f t="shared" si="0"/>
        <v>41</v>
      </c>
      <c r="F5" s="1">
        <f t="shared" si="1"/>
        <v>14</v>
      </c>
      <c r="G5" s="1" t="str">
        <f t="shared" si="2"/>
        <v>Yes</v>
      </c>
    </row>
    <row r="6" spans="1:11" x14ac:dyDescent="0.25">
      <c r="B6" s="1" t="s">
        <v>85</v>
      </c>
      <c r="C6" s="1" t="s">
        <v>136</v>
      </c>
      <c r="D6" s="1">
        <f t="shared" si="0"/>
        <v>22</v>
      </c>
      <c r="E6" s="1">
        <f t="shared" si="0"/>
        <v>50</v>
      </c>
      <c r="F6" s="1">
        <f t="shared" si="1"/>
        <v>28</v>
      </c>
      <c r="G6" s="1" t="str">
        <f t="shared" si="2"/>
        <v>Yes</v>
      </c>
    </row>
    <row r="7" spans="1:11" x14ac:dyDescent="0.25">
      <c r="B7" s="1" t="s">
        <v>138</v>
      </c>
      <c r="C7" s="1" t="s">
        <v>137</v>
      </c>
      <c r="D7" s="1">
        <f t="shared" si="0"/>
        <v>10</v>
      </c>
      <c r="E7" s="1">
        <f t="shared" si="0"/>
        <v>19</v>
      </c>
      <c r="F7" s="1">
        <f t="shared" si="1"/>
        <v>9</v>
      </c>
      <c r="G7" s="1" t="str">
        <f t="shared" si="2"/>
        <v>Yes</v>
      </c>
    </row>
    <row r="8" spans="1:11" x14ac:dyDescent="0.25">
      <c r="B8" s="1" t="s">
        <v>140</v>
      </c>
      <c r="C8" s="1" t="s">
        <v>139</v>
      </c>
      <c r="D8" s="1">
        <f t="shared" si="0"/>
        <v>14</v>
      </c>
      <c r="E8" s="1">
        <f t="shared" si="0"/>
        <v>20</v>
      </c>
      <c r="F8" s="1">
        <f t="shared" si="1"/>
        <v>6</v>
      </c>
      <c r="G8" s="1" t="str">
        <f t="shared" si="2"/>
        <v>Yes</v>
      </c>
    </row>
    <row r="9" spans="1:11" x14ac:dyDescent="0.25">
      <c r="B9" s="1" t="s">
        <v>141</v>
      </c>
      <c r="C9" s="1" t="s">
        <v>36</v>
      </c>
      <c r="D9" s="1">
        <f t="shared" si="0"/>
        <v>7</v>
      </c>
      <c r="E9" s="1">
        <f t="shared" si="0"/>
        <v>25</v>
      </c>
      <c r="F9" s="1">
        <f t="shared" si="1"/>
        <v>18</v>
      </c>
      <c r="G9" s="1" t="str">
        <f t="shared" si="2"/>
        <v>Yes</v>
      </c>
    </row>
    <row r="10" spans="1:11" x14ac:dyDescent="0.25">
      <c r="B10" s="1" t="s">
        <v>65</v>
      </c>
      <c r="C10" s="1" t="s">
        <v>142</v>
      </c>
      <c r="D10" s="1">
        <f t="shared" si="0"/>
        <v>9</v>
      </c>
      <c r="E10" s="1">
        <f t="shared" si="0"/>
        <v>22</v>
      </c>
      <c r="F10" s="1">
        <f t="shared" si="1"/>
        <v>13</v>
      </c>
      <c r="G10" s="1" t="str">
        <f t="shared" si="2"/>
        <v>Yes</v>
      </c>
    </row>
    <row r="11" spans="1:11" x14ac:dyDescent="0.25">
      <c r="B11" s="4" t="s">
        <v>143</v>
      </c>
      <c r="C11" s="1" t="s">
        <v>144</v>
      </c>
      <c r="D11" s="1">
        <f t="shared" si="0"/>
        <v>10</v>
      </c>
      <c r="E11" s="1">
        <f t="shared" si="0"/>
        <v>11</v>
      </c>
      <c r="F11" s="1">
        <f t="shared" si="1"/>
        <v>1</v>
      </c>
      <c r="G11" s="1" t="str">
        <f t="shared" si="2"/>
        <v>Yes</v>
      </c>
    </row>
    <row r="12" spans="1:11" x14ac:dyDescent="0.25">
      <c r="B12" s="1" t="s">
        <v>146</v>
      </c>
      <c r="C12" s="1" t="s">
        <v>145</v>
      </c>
      <c r="D12" s="1">
        <f t="shared" si="0"/>
        <v>11</v>
      </c>
      <c r="E12" s="1">
        <f t="shared" si="0"/>
        <v>18</v>
      </c>
      <c r="F12" s="1">
        <f t="shared" si="1"/>
        <v>7</v>
      </c>
      <c r="G12" s="1" t="str">
        <f t="shared" si="2"/>
        <v>Yes</v>
      </c>
    </row>
    <row r="13" spans="1:11" x14ac:dyDescent="0.25">
      <c r="B13" s="1" t="s">
        <v>148</v>
      </c>
      <c r="C13" s="1" t="s">
        <v>147</v>
      </c>
      <c r="D13" s="1">
        <f t="shared" si="0"/>
        <v>19</v>
      </c>
      <c r="E13" s="1">
        <f t="shared" si="0"/>
        <v>19</v>
      </c>
      <c r="F13" s="1">
        <f t="shared" si="1"/>
        <v>0</v>
      </c>
      <c r="G13" s="1" t="str">
        <f t="shared" si="2"/>
        <v>No</v>
      </c>
    </row>
    <row r="14" spans="1:11" x14ac:dyDescent="0.25">
      <c r="B14" s="1" t="s">
        <v>150</v>
      </c>
      <c r="C14" s="1" t="s">
        <v>149</v>
      </c>
      <c r="D14" s="1">
        <f t="shared" si="0"/>
        <v>11</v>
      </c>
      <c r="E14" s="1">
        <f t="shared" si="0"/>
        <v>39</v>
      </c>
      <c r="F14" s="1">
        <f t="shared" si="1"/>
        <v>28</v>
      </c>
      <c r="G14" s="1" t="str">
        <f t="shared" si="2"/>
        <v>Yes</v>
      </c>
    </row>
    <row r="15" spans="1:11" x14ac:dyDescent="0.25">
      <c r="B15" s="1" t="s">
        <v>152</v>
      </c>
      <c r="C15" s="1" t="s">
        <v>151</v>
      </c>
      <c r="D15" s="1">
        <f t="shared" si="0"/>
        <v>5</v>
      </c>
      <c r="E15" s="1">
        <f t="shared" si="0"/>
        <v>15</v>
      </c>
      <c r="F15" s="1">
        <f t="shared" si="1"/>
        <v>10</v>
      </c>
      <c r="G15" s="1" t="str">
        <f t="shared" si="2"/>
        <v>Yes</v>
      </c>
    </row>
    <row r="16" spans="1:11" x14ac:dyDescent="0.25">
      <c r="B16" s="4" t="s">
        <v>154</v>
      </c>
      <c r="C16" s="1" t="s">
        <v>153</v>
      </c>
      <c r="D16" s="1">
        <f t="shared" si="0"/>
        <v>16</v>
      </c>
      <c r="E16" s="1">
        <f t="shared" si="0"/>
        <v>25</v>
      </c>
      <c r="F16" s="1">
        <f t="shared" si="1"/>
        <v>9</v>
      </c>
      <c r="G16" s="1" t="str">
        <f t="shared" si="2"/>
        <v>Yes</v>
      </c>
    </row>
    <row r="17" spans="1:7" x14ac:dyDescent="0.25">
      <c r="B17" s="1" t="s">
        <v>156</v>
      </c>
      <c r="C17" s="1" t="s">
        <v>155</v>
      </c>
      <c r="D17" s="1">
        <f t="shared" si="0"/>
        <v>15</v>
      </c>
      <c r="E17" s="1">
        <f t="shared" si="0"/>
        <v>49</v>
      </c>
      <c r="F17" s="1">
        <f t="shared" si="1"/>
        <v>34</v>
      </c>
      <c r="G17" s="1" t="str">
        <f t="shared" si="2"/>
        <v>Yes</v>
      </c>
    </row>
    <row r="18" spans="1:7" x14ac:dyDescent="0.25">
      <c r="B18" s="1" t="s">
        <v>158</v>
      </c>
      <c r="C18" s="1" t="s">
        <v>157</v>
      </c>
      <c r="D18" s="1">
        <f t="shared" si="0"/>
        <v>22</v>
      </c>
      <c r="E18" s="1">
        <f t="shared" si="0"/>
        <v>27</v>
      </c>
      <c r="F18" s="1">
        <f t="shared" si="1"/>
        <v>5</v>
      </c>
      <c r="G18" s="1" t="str">
        <f t="shared" si="2"/>
        <v>Yes</v>
      </c>
    </row>
    <row r="19" spans="1:7" x14ac:dyDescent="0.25">
      <c r="B19" s="1" t="s">
        <v>160</v>
      </c>
      <c r="C19" s="1" t="s">
        <v>159</v>
      </c>
      <c r="D19" s="1">
        <f t="shared" si="0"/>
        <v>25</v>
      </c>
      <c r="E19" s="1">
        <f t="shared" si="0"/>
        <v>33</v>
      </c>
      <c r="F19" s="1">
        <f t="shared" si="1"/>
        <v>8</v>
      </c>
      <c r="G19" s="1" t="str">
        <f t="shared" si="2"/>
        <v>Yes</v>
      </c>
    </row>
    <row r="20" spans="1:7" x14ac:dyDescent="0.25">
      <c r="B20" s="1" t="s">
        <v>162</v>
      </c>
      <c r="C20" s="1" t="s">
        <v>161</v>
      </c>
      <c r="D20" s="1">
        <f t="shared" si="0"/>
        <v>14</v>
      </c>
      <c r="E20" s="1">
        <f t="shared" si="0"/>
        <v>7</v>
      </c>
      <c r="F20" s="1">
        <f t="shared" si="1"/>
        <v>-7</v>
      </c>
      <c r="G20" s="1" t="str">
        <f t="shared" si="2"/>
        <v>No</v>
      </c>
    </row>
    <row r="21" spans="1:7" x14ac:dyDescent="0.25">
      <c r="B21" s="1" t="s">
        <v>164</v>
      </c>
      <c r="C21" s="1" t="s">
        <v>163</v>
      </c>
      <c r="D21" s="1">
        <f t="shared" si="0"/>
        <v>12</v>
      </c>
      <c r="E21" s="1">
        <f t="shared" si="0"/>
        <v>21</v>
      </c>
      <c r="F21" s="1">
        <f t="shared" si="1"/>
        <v>9</v>
      </c>
      <c r="G21" s="1" t="str">
        <f t="shared" si="2"/>
        <v>Yes</v>
      </c>
    </row>
    <row r="22" spans="1:7" x14ac:dyDescent="0.25">
      <c r="B22" s="1" t="s">
        <v>165</v>
      </c>
      <c r="C22" s="1" t="s">
        <v>166</v>
      </c>
      <c r="D22" s="1">
        <f t="shared" si="0"/>
        <v>15</v>
      </c>
      <c r="E22" s="1">
        <f t="shared" si="0"/>
        <v>8</v>
      </c>
      <c r="F22" s="1">
        <f t="shared" si="1"/>
        <v>-7</v>
      </c>
      <c r="G22" s="1" t="str">
        <f t="shared" si="2"/>
        <v>No</v>
      </c>
    </row>
    <row r="23" spans="1:7" x14ac:dyDescent="0.25">
      <c r="B23" s="1" t="s">
        <v>168</v>
      </c>
      <c r="C23" s="1" t="s">
        <v>167</v>
      </c>
      <c r="D23" s="1">
        <f t="shared" si="0"/>
        <v>10</v>
      </c>
      <c r="E23" s="1">
        <f t="shared" si="0"/>
        <v>18</v>
      </c>
      <c r="F23" s="1">
        <f t="shared" si="1"/>
        <v>8</v>
      </c>
      <c r="G23" s="1" t="str">
        <f t="shared" si="2"/>
        <v>Yes</v>
      </c>
    </row>
    <row r="24" spans="1:7" x14ac:dyDescent="0.25">
      <c r="B24" s="1" t="s">
        <v>170</v>
      </c>
      <c r="C24" s="1" t="s">
        <v>169</v>
      </c>
      <c r="D24" s="1">
        <f t="shared" si="0"/>
        <v>9</v>
      </c>
      <c r="E24" s="1">
        <f t="shared" si="0"/>
        <v>24</v>
      </c>
      <c r="F24" s="1">
        <f t="shared" si="1"/>
        <v>15</v>
      </c>
      <c r="G24" s="1" t="str">
        <f t="shared" si="2"/>
        <v>Yes</v>
      </c>
    </row>
    <row r="25" spans="1:7" x14ac:dyDescent="0.25">
      <c r="B25" s="1" t="s">
        <v>171</v>
      </c>
      <c r="C25" s="1" t="s">
        <v>172</v>
      </c>
      <c r="D25" s="1">
        <f t="shared" si="0"/>
        <v>38</v>
      </c>
      <c r="E25" s="1">
        <f t="shared" si="0"/>
        <v>25</v>
      </c>
      <c r="F25" s="1">
        <f t="shared" si="1"/>
        <v>-13</v>
      </c>
      <c r="G25" s="1" t="str">
        <f t="shared" si="2"/>
        <v>No</v>
      </c>
    </row>
    <row r="26" spans="1:7" x14ac:dyDescent="0.25">
      <c r="B26" s="1" t="s">
        <v>174</v>
      </c>
      <c r="C26" s="1" t="s">
        <v>173</v>
      </c>
      <c r="D26" s="1">
        <f t="shared" si="0"/>
        <v>14</v>
      </c>
      <c r="E26" s="1">
        <f t="shared" si="0"/>
        <v>24</v>
      </c>
      <c r="F26" s="1">
        <f t="shared" si="1"/>
        <v>10</v>
      </c>
      <c r="G26" s="1" t="str">
        <f t="shared" si="2"/>
        <v>Yes</v>
      </c>
    </row>
    <row r="27" spans="1:7" x14ac:dyDescent="0.25">
      <c r="B27" s="1" t="s">
        <v>176</v>
      </c>
      <c r="C27" s="1" t="s">
        <v>175</v>
      </c>
      <c r="D27" s="1">
        <f t="shared" si="0"/>
        <v>12</v>
      </c>
      <c r="E27" s="1">
        <f t="shared" si="0"/>
        <v>28</v>
      </c>
      <c r="F27" s="1">
        <f t="shared" si="1"/>
        <v>16</v>
      </c>
      <c r="G27" s="1" t="str">
        <f t="shared" si="2"/>
        <v>Yes</v>
      </c>
    </row>
    <row r="28" spans="1:7" x14ac:dyDescent="0.25">
      <c r="B28" s="4" t="s">
        <v>178</v>
      </c>
      <c r="C28" s="1" t="s">
        <v>177</v>
      </c>
      <c r="D28" s="1">
        <f t="shared" si="0"/>
        <v>19</v>
      </c>
      <c r="E28" s="1">
        <f t="shared" si="0"/>
        <v>16</v>
      </c>
      <c r="F28" s="1">
        <f t="shared" si="1"/>
        <v>-3</v>
      </c>
      <c r="G28" s="1" t="str">
        <f t="shared" si="2"/>
        <v>No</v>
      </c>
    </row>
    <row r="29" spans="1:7" x14ac:dyDescent="0.25">
      <c r="B29" s="1" t="s">
        <v>180</v>
      </c>
      <c r="C29" s="1" t="s">
        <v>179</v>
      </c>
      <c r="D29" s="1">
        <f t="shared" si="0"/>
        <v>14</v>
      </c>
      <c r="E29" s="1">
        <f t="shared" si="0"/>
        <v>23</v>
      </c>
      <c r="F29" s="1">
        <f t="shared" si="1"/>
        <v>9</v>
      </c>
      <c r="G29" s="1" t="str">
        <f t="shared" si="2"/>
        <v>Yes</v>
      </c>
    </row>
    <row r="30" spans="1:7" x14ac:dyDescent="0.25">
      <c r="B30" s="1" t="s">
        <v>182</v>
      </c>
      <c r="C30" s="1" t="s">
        <v>181</v>
      </c>
      <c r="D30" s="1">
        <f t="shared" si="0"/>
        <v>30</v>
      </c>
      <c r="E30" s="1">
        <f t="shared" si="0"/>
        <v>23</v>
      </c>
      <c r="F30" s="1">
        <f t="shared" si="1"/>
        <v>-7</v>
      </c>
      <c r="G30" s="1" t="str">
        <f t="shared" si="2"/>
        <v>No</v>
      </c>
    </row>
    <row r="31" spans="1:7" x14ac:dyDescent="0.25">
      <c r="A31" s="1" t="s">
        <v>44</v>
      </c>
      <c r="D31" s="5">
        <f>AVERAGE(D3:D30)</f>
        <v>16.107142857142858</v>
      </c>
      <c r="E31" s="5">
        <f t="shared" ref="E31:F31" si="3">AVERAGE(E3:E30)</f>
        <v>24.607142857142858</v>
      </c>
      <c r="F31" s="5">
        <f t="shared" si="3"/>
        <v>8.5</v>
      </c>
    </row>
    <row r="32" spans="1:7" ht="14.25" customHeight="1" x14ac:dyDescent="0.25">
      <c r="A32" s="1" t="s">
        <v>47</v>
      </c>
      <c r="B32" s="1">
        <f>COUNTA(B3:B30)</f>
        <v>28</v>
      </c>
      <c r="G32" s="1">
        <f>COUNTIF(G3:G30, "Yes")</f>
        <v>22</v>
      </c>
    </row>
    <row r="33" spans="1:7" x14ac:dyDescent="0.25">
      <c r="A33" s="1" t="s">
        <v>129</v>
      </c>
      <c r="G33" s="6">
        <f>G32/B32</f>
        <v>0.7857142857142857</v>
      </c>
    </row>
  </sheetData>
  <mergeCells count="1">
    <mergeCell ref="B1:K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E2253-87FF-4021-8549-8B4238804D0E}">
  <dimension ref="A1:K24"/>
  <sheetViews>
    <sheetView workbookViewId="0">
      <selection activeCell="A25" sqref="A25"/>
    </sheetView>
  </sheetViews>
  <sheetFormatPr defaultRowHeight="15.75" x14ac:dyDescent="0.25"/>
  <cols>
    <col min="1" max="1" width="21" style="1" bestFit="1" customWidth="1"/>
    <col min="2" max="2" width="46.85546875" style="1" bestFit="1" customWidth="1"/>
    <col min="3" max="3" width="75.85546875" style="1" bestFit="1" customWidth="1"/>
    <col min="4" max="5" width="22.5703125" style="1" bestFit="1" customWidth="1"/>
    <col min="6" max="6" width="11.140625" style="1" bestFit="1" customWidth="1"/>
    <col min="7" max="16384" width="9.140625" style="1"/>
  </cols>
  <sheetData>
    <row r="1" spans="1:11" ht="18.75" x14ac:dyDescent="0.3">
      <c r="B1" s="3" t="s">
        <v>123</v>
      </c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2" t="s">
        <v>45</v>
      </c>
      <c r="B2" s="2" t="s">
        <v>6</v>
      </c>
      <c r="C2" s="2" t="s">
        <v>7</v>
      </c>
      <c r="D2" s="2" t="s">
        <v>0</v>
      </c>
      <c r="E2" s="2" t="s">
        <v>1</v>
      </c>
      <c r="F2" s="2" t="s">
        <v>2</v>
      </c>
      <c r="G2" s="2" t="s">
        <v>3</v>
      </c>
    </row>
    <row r="3" spans="1:11" x14ac:dyDescent="0.25">
      <c r="B3" s="4" t="s">
        <v>4</v>
      </c>
      <c r="C3" s="4" t="s">
        <v>5</v>
      </c>
      <c r="D3" s="1">
        <f>LEN(B3)</f>
        <v>10</v>
      </c>
      <c r="E3" s="1">
        <f>LEN(C3)</f>
        <v>31</v>
      </c>
      <c r="F3" s="1">
        <f>E3-D3</f>
        <v>21</v>
      </c>
      <c r="G3" s="1" t="str">
        <f>IF(E3&gt;D3, "Yes","No")</f>
        <v>Yes</v>
      </c>
    </row>
    <row r="4" spans="1:11" x14ac:dyDescent="0.25">
      <c r="B4" s="4" t="s">
        <v>8</v>
      </c>
      <c r="C4" s="1" t="s">
        <v>9</v>
      </c>
      <c r="D4" s="1">
        <f t="shared" ref="D4:D21" si="0">LEN(B4)</f>
        <v>20</v>
      </c>
      <c r="E4" s="1">
        <f t="shared" ref="E4:E21" si="1">LEN(C4)</f>
        <v>32</v>
      </c>
      <c r="F4" s="1">
        <f t="shared" ref="F4:F21" si="2">E4-D4</f>
        <v>12</v>
      </c>
      <c r="G4" s="1" t="str">
        <f t="shared" ref="G4:G21" si="3">IF(E4&gt;D4, "Yes","No")</f>
        <v>Yes</v>
      </c>
    </row>
    <row r="5" spans="1:11" x14ac:dyDescent="0.25">
      <c r="B5" s="1" t="s">
        <v>10</v>
      </c>
      <c r="C5" s="4" t="s">
        <v>11</v>
      </c>
      <c r="D5" s="1">
        <f t="shared" si="0"/>
        <v>25</v>
      </c>
      <c r="E5" s="1">
        <f t="shared" si="1"/>
        <v>22</v>
      </c>
      <c r="F5" s="1">
        <f t="shared" si="2"/>
        <v>-3</v>
      </c>
      <c r="G5" s="1" t="str">
        <f t="shared" si="3"/>
        <v>No</v>
      </c>
    </row>
    <row r="6" spans="1:11" x14ac:dyDescent="0.25">
      <c r="B6" s="1" t="s">
        <v>12</v>
      </c>
      <c r="C6" s="1" t="s">
        <v>13</v>
      </c>
      <c r="D6" s="1">
        <f t="shared" si="0"/>
        <v>12</v>
      </c>
      <c r="E6" s="1">
        <f t="shared" si="1"/>
        <v>25</v>
      </c>
      <c r="F6" s="1">
        <f t="shared" si="2"/>
        <v>13</v>
      </c>
      <c r="G6" s="1" t="str">
        <f t="shared" si="3"/>
        <v>Yes</v>
      </c>
    </row>
    <row r="7" spans="1:11" x14ac:dyDescent="0.25">
      <c r="B7" s="1" t="s">
        <v>14</v>
      </c>
      <c r="C7" s="1" t="s">
        <v>15</v>
      </c>
      <c r="D7" s="1">
        <f t="shared" si="0"/>
        <v>20</v>
      </c>
      <c r="E7" s="1">
        <f t="shared" si="1"/>
        <v>23</v>
      </c>
      <c r="F7" s="1">
        <f t="shared" si="2"/>
        <v>3</v>
      </c>
      <c r="G7" s="1" t="str">
        <f t="shared" si="3"/>
        <v>Yes</v>
      </c>
    </row>
    <row r="8" spans="1:11" x14ac:dyDescent="0.25">
      <c r="B8" s="1" t="s">
        <v>16</v>
      </c>
      <c r="C8" s="4" t="s">
        <v>17</v>
      </c>
      <c r="D8" s="1">
        <f t="shared" si="0"/>
        <v>33</v>
      </c>
      <c r="E8" s="1">
        <f t="shared" si="1"/>
        <v>21</v>
      </c>
      <c r="F8" s="1">
        <f t="shared" si="2"/>
        <v>-12</v>
      </c>
      <c r="G8" s="1" t="str">
        <f t="shared" si="3"/>
        <v>No</v>
      </c>
    </row>
    <row r="9" spans="1:11" x14ac:dyDescent="0.25">
      <c r="B9" s="1" t="s">
        <v>18</v>
      </c>
      <c r="C9" s="1" t="s">
        <v>19</v>
      </c>
      <c r="D9" s="1">
        <f t="shared" si="0"/>
        <v>40</v>
      </c>
      <c r="E9" s="1">
        <f t="shared" si="1"/>
        <v>29</v>
      </c>
      <c r="F9" s="1">
        <f t="shared" si="2"/>
        <v>-11</v>
      </c>
      <c r="G9" s="1" t="str">
        <f t="shared" si="3"/>
        <v>No</v>
      </c>
    </row>
    <row r="10" spans="1:11" x14ac:dyDescent="0.25">
      <c r="B10" s="1" t="s">
        <v>20</v>
      </c>
      <c r="C10" s="1" t="s">
        <v>21</v>
      </c>
      <c r="D10" s="1">
        <f t="shared" si="0"/>
        <v>25</v>
      </c>
      <c r="E10" s="1">
        <f t="shared" si="1"/>
        <v>17</v>
      </c>
      <c r="F10" s="1">
        <f t="shared" si="2"/>
        <v>-8</v>
      </c>
      <c r="G10" s="1" t="str">
        <f t="shared" si="3"/>
        <v>No</v>
      </c>
    </row>
    <row r="11" spans="1:11" x14ac:dyDescent="0.25">
      <c r="B11" s="1" t="s">
        <v>22</v>
      </c>
      <c r="C11" s="1" t="s">
        <v>23</v>
      </c>
      <c r="D11" s="1">
        <f t="shared" si="0"/>
        <v>25</v>
      </c>
      <c r="E11" s="1">
        <f t="shared" si="1"/>
        <v>14</v>
      </c>
      <c r="F11" s="1">
        <f t="shared" si="2"/>
        <v>-11</v>
      </c>
      <c r="G11" s="1" t="str">
        <f t="shared" si="3"/>
        <v>No</v>
      </c>
    </row>
    <row r="12" spans="1:11" x14ac:dyDescent="0.25">
      <c r="B12" s="1" t="s">
        <v>24</v>
      </c>
      <c r="C12" s="1" t="s">
        <v>25</v>
      </c>
      <c r="D12" s="1">
        <f t="shared" si="0"/>
        <v>11</v>
      </c>
      <c r="E12" s="1">
        <f t="shared" si="1"/>
        <v>10</v>
      </c>
      <c r="F12" s="1">
        <f t="shared" si="2"/>
        <v>-1</v>
      </c>
      <c r="G12" s="1" t="str">
        <f t="shared" si="3"/>
        <v>No</v>
      </c>
    </row>
    <row r="13" spans="1:11" x14ac:dyDescent="0.25">
      <c r="B13" s="1" t="s">
        <v>26</v>
      </c>
      <c r="C13" s="1" t="s">
        <v>27</v>
      </c>
      <c r="D13" s="1">
        <f t="shared" si="0"/>
        <v>20</v>
      </c>
      <c r="E13" s="1">
        <f t="shared" si="1"/>
        <v>14</v>
      </c>
      <c r="F13" s="1">
        <f t="shared" si="2"/>
        <v>-6</v>
      </c>
      <c r="G13" s="1" t="str">
        <f t="shared" si="3"/>
        <v>No</v>
      </c>
    </row>
    <row r="14" spans="1:11" x14ac:dyDescent="0.25">
      <c r="B14" s="1" t="s">
        <v>28</v>
      </c>
      <c r="C14" s="1" t="s">
        <v>29</v>
      </c>
      <c r="D14" s="1">
        <f t="shared" si="0"/>
        <v>21</v>
      </c>
      <c r="E14" s="1">
        <f t="shared" si="1"/>
        <v>29</v>
      </c>
      <c r="F14" s="1">
        <f t="shared" si="2"/>
        <v>8</v>
      </c>
      <c r="G14" s="1" t="str">
        <f t="shared" si="3"/>
        <v>Yes</v>
      </c>
    </row>
    <row r="15" spans="1:11" x14ac:dyDescent="0.25">
      <c r="B15" s="1" t="s">
        <v>30</v>
      </c>
      <c r="C15" s="1" t="s">
        <v>31</v>
      </c>
      <c r="D15" s="1">
        <f t="shared" si="0"/>
        <v>27</v>
      </c>
      <c r="E15" s="1">
        <f t="shared" si="1"/>
        <v>32</v>
      </c>
      <c r="F15" s="1">
        <f t="shared" si="2"/>
        <v>5</v>
      </c>
      <c r="G15" s="1" t="str">
        <f t="shared" si="3"/>
        <v>Yes</v>
      </c>
    </row>
    <row r="16" spans="1:11" x14ac:dyDescent="0.25">
      <c r="B16" s="1" t="s">
        <v>32</v>
      </c>
      <c r="C16" s="1" t="s">
        <v>33</v>
      </c>
      <c r="D16" s="1">
        <f t="shared" si="0"/>
        <v>42</v>
      </c>
      <c r="E16" s="1">
        <f t="shared" si="1"/>
        <v>28</v>
      </c>
      <c r="F16" s="1">
        <f t="shared" si="2"/>
        <v>-14</v>
      </c>
      <c r="G16" s="1" t="str">
        <f t="shared" si="3"/>
        <v>No</v>
      </c>
    </row>
    <row r="17" spans="1:7" x14ac:dyDescent="0.25">
      <c r="B17" s="1" t="s">
        <v>34</v>
      </c>
      <c r="C17" s="1" t="s">
        <v>35</v>
      </c>
      <c r="D17" s="1">
        <f t="shared" si="0"/>
        <v>9</v>
      </c>
      <c r="E17" s="1">
        <f t="shared" si="1"/>
        <v>38</v>
      </c>
      <c r="F17" s="1">
        <f t="shared" si="2"/>
        <v>29</v>
      </c>
      <c r="G17" s="1" t="str">
        <f t="shared" si="3"/>
        <v>Yes</v>
      </c>
    </row>
    <row r="18" spans="1:7" x14ac:dyDescent="0.25">
      <c r="B18" s="1" t="s">
        <v>36</v>
      </c>
      <c r="C18" s="1" t="s">
        <v>37</v>
      </c>
      <c r="D18" s="1">
        <f t="shared" si="0"/>
        <v>25</v>
      </c>
      <c r="E18" s="1">
        <f t="shared" si="1"/>
        <v>25</v>
      </c>
      <c r="F18" s="1">
        <f t="shared" si="2"/>
        <v>0</v>
      </c>
      <c r="G18" s="1" t="str">
        <f t="shared" si="3"/>
        <v>No</v>
      </c>
    </row>
    <row r="19" spans="1:7" x14ac:dyDescent="0.25">
      <c r="B19" s="1" t="s">
        <v>38</v>
      </c>
      <c r="C19" s="1" t="s">
        <v>39</v>
      </c>
      <c r="D19" s="1">
        <f t="shared" si="0"/>
        <v>24</v>
      </c>
      <c r="E19" s="1">
        <f t="shared" si="1"/>
        <v>39</v>
      </c>
      <c r="F19" s="1">
        <f t="shared" si="2"/>
        <v>15</v>
      </c>
      <c r="G19" s="1" t="str">
        <f t="shared" si="3"/>
        <v>Yes</v>
      </c>
    </row>
    <row r="20" spans="1:7" x14ac:dyDescent="0.25">
      <c r="B20" s="1" t="s">
        <v>40</v>
      </c>
      <c r="C20" s="1" t="s">
        <v>41</v>
      </c>
      <c r="D20" s="1">
        <f t="shared" si="0"/>
        <v>19</v>
      </c>
      <c r="E20" s="1">
        <f t="shared" si="1"/>
        <v>35</v>
      </c>
      <c r="F20" s="1">
        <f t="shared" si="2"/>
        <v>16</v>
      </c>
      <c r="G20" s="1" t="str">
        <f t="shared" si="3"/>
        <v>Yes</v>
      </c>
    </row>
    <row r="21" spans="1:7" x14ac:dyDescent="0.25">
      <c r="B21" s="1" t="s">
        <v>42</v>
      </c>
      <c r="C21" s="1" t="s">
        <v>43</v>
      </c>
      <c r="D21" s="1">
        <f t="shared" si="0"/>
        <v>21</v>
      </c>
      <c r="E21" s="1">
        <f t="shared" si="1"/>
        <v>45</v>
      </c>
      <c r="F21" s="1">
        <f t="shared" si="2"/>
        <v>24</v>
      </c>
      <c r="G21" s="1" t="str">
        <f t="shared" si="3"/>
        <v>Yes</v>
      </c>
    </row>
    <row r="22" spans="1:7" x14ac:dyDescent="0.25">
      <c r="A22" s="1" t="s">
        <v>46</v>
      </c>
      <c r="D22" s="5">
        <f>AVERAGE(D3:D21)</f>
        <v>22.578947368421051</v>
      </c>
      <c r="E22" s="5">
        <f>AVERAGE(E3:E21)</f>
        <v>26.789473684210527</v>
      </c>
      <c r="F22" s="5">
        <f>AVERAGE(F3:F21)</f>
        <v>4.2105263157894735</v>
      </c>
    </row>
    <row r="23" spans="1:7" x14ac:dyDescent="0.25">
      <c r="A23" s="1" t="s">
        <v>47</v>
      </c>
      <c r="B23" s="1">
        <f>COUNTA(B3:B21)</f>
        <v>19</v>
      </c>
      <c r="G23" s="1">
        <f>COUNTIF(G3:G21, "Yes")</f>
        <v>10</v>
      </c>
    </row>
    <row r="24" spans="1:7" x14ac:dyDescent="0.25">
      <c r="A24" s="1" t="s">
        <v>129</v>
      </c>
      <c r="G24" s="6">
        <f>G23/B23</f>
        <v>0.52631578947368418</v>
      </c>
    </row>
  </sheetData>
  <mergeCells count="1">
    <mergeCell ref="B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2000s</vt:lpstr>
      <vt:lpstr>2010s</vt:lpstr>
      <vt:lpstr>2020s</vt:lpstr>
    </vt:vector>
  </TitlesOfParts>
  <Company>RCMP-GRC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Bowden, James (RCMP/GRC)</dc:creator>
  <cp:lastModifiedBy>Bowden, James (RCMP/GRC)</cp:lastModifiedBy>
  <dcterms:created xsi:type="dcterms:W3CDTF">2026-04-02T14:25:51Z</dcterms:created>
  <dcterms:modified xsi:type="dcterms:W3CDTF">2026-04-02T15:34:53Z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a7f32d-f4c1-4d09-9e83-eb989c840e36_Enabled">
    <vt:lpwstr>true</vt:lpwstr>
  </property>
  <property fmtid="{D5CDD505-2E9C-101B-9397-08002B2CF9AE}" pid="3" name="MSIP_Label_17a7f32d-f4c1-4d09-9e83-eb989c840e36_SetDate">
    <vt:lpwstr>2026-04-02T14:43:14Z</vt:lpwstr>
  </property>
  <property fmtid="{D5CDD505-2E9C-101B-9397-08002B2CF9AE}" pid="4" name="MSIP_Label_17a7f32d-f4c1-4d09-9e83-eb989c840e36_Method">
    <vt:lpwstr>Standard</vt:lpwstr>
  </property>
  <property fmtid="{D5CDD505-2E9C-101B-9397-08002B2CF9AE}" pid="5" name="MSIP_Label_17a7f32d-f4c1-4d09-9e83-eb989c840e36_Name">
    <vt:lpwstr>PROTECTED A - Protégé A</vt:lpwstr>
  </property>
  <property fmtid="{D5CDD505-2E9C-101B-9397-08002B2CF9AE}" pid="6" name="MSIP_Label_17a7f32d-f4c1-4d09-9e83-eb989c840e36_SiteId">
    <vt:lpwstr>2ebaed2f-af63-45af-a67b-ec24f2eeb7ef</vt:lpwstr>
  </property>
  <property fmtid="{D5CDD505-2E9C-101B-9397-08002B2CF9AE}" pid="7" name="MSIP_Label_17a7f32d-f4c1-4d09-9e83-eb989c840e36_ActionId">
    <vt:lpwstr>241d2a3c-1b2d-4970-b095-cba516bf1824</vt:lpwstr>
  </property>
  <property fmtid="{D5CDD505-2E9C-101B-9397-08002B2CF9AE}" pid="8" name="MSIP_Label_17a7f32d-f4c1-4d09-9e83-eb989c840e36_ContentBits">
    <vt:lpwstr>0</vt:lpwstr>
  </property>
  <property fmtid="{D5CDD505-2E9C-101B-9397-08002B2CF9AE}" pid="9" name="MSIP_Label_17a7f32d-f4c1-4d09-9e83-eb989c840e36_Tag">
    <vt:lpwstr>10, 3, 0, 1</vt:lpwstr>
  </property>
</Properties>
</file>