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ork\Fixed-Date Elections\"/>
    </mc:Choice>
  </mc:AlternateContent>
  <xr:revisionPtr revIDLastSave="0" documentId="13_ncr:1_{BC8FBCC1-0768-446F-8EC6-B14B8301614A}" xr6:coauthVersionLast="36" xr6:coauthVersionMax="36" xr10:uidLastSave="{00000000-0000-0000-0000-000000000000}"/>
  <bookViews>
    <workbookView xWindow="0" yWindow="0" windowWidth="28800" windowHeight="12105" xr2:uid="{33BC89C7-C878-402F-B0C6-CC57F68326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Q16" i="1"/>
  <c r="N16" i="1" l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2" i="1"/>
  <c r="L2" i="1"/>
  <c r="L16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M11" i="1"/>
  <c r="K11" i="1"/>
  <c r="K3" i="1"/>
  <c r="K4" i="1"/>
  <c r="K5" i="1"/>
  <c r="K6" i="1"/>
  <c r="K7" i="1"/>
  <c r="K8" i="1"/>
  <c r="K9" i="1"/>
  <c r="K10" i="1"/>
  <c r="K12" i="1"/>
  <c r="K13" i="1"/>
  <c r="K14" i="1"/>
  <c r="K15" i="1"/>
  <c r="M3" i="1"/>
  <c r="M4" i="1"/>
  <c r="M5" i="1"/>
  <c r="M6" i="1"/>
  <c r="M7" i="1"/>
  <c r="M8" i="1"/>
  <c r="M9" i="1"/>
  <c r="M10" i="1"/>
  <c r="M12" i="1"/>
  <c r="M13" i="1"/>
  <c r="M14" i="1"/>
  <c r="M15" i="1"/>
  <c r="M2" i="1"/>
  <c r="K2" i="1"/>
</calcChain>
</file>

<file path=xl/sharedStrings.xml><?xml version="1.0" encoding="utf-8"?>
<sst xmlns="http://schemas.openxmlformats.org/spreadsheetml/2006/main" count="134" uniqueCount="73">
  <si>
    <t>Result for the Incumbent Government</t>
  </si>
  <si>
    <t>Prime Minister or Premier</t>
  </si>
  <si>
    <t>Jurisdiction</t>
  </si>
  <si>
    <t>Status Before Snap Election</t>
  </si>
  <si>
    <t>Result of Snap Election</t>
  </si>
  <si>
    <t>Stephen Harper</t>
  </si>
  <si>
    <t>Canada</t>
  </si>
  <si>
    <t>Quebec</t>
  </si>
  <si>
    <t>Ontario</t>
  </si>
  <si>
    <t>Alberta</t>
  </si>
  <si>
    <t>Newfoundland &amp; Labrador</t>
  </si>
  <si>
    <t>Manitoba</t>
  </si>
  <si>
    <t>New Brunswick</t>
  </si>
  <si>
    <t>British Columbia</t>
  </si>
  <si>
    <t>Status After Snap Election</t>
  </si>
  <si>
    <t>Draw</t>
  </si>
  <si>
    <t>Loss</t>
  </si>
  <si>
    <t>Win</t>
  </si>
  <si>
    <t>Pauline Marois</t>
  </si>
  <si>
    <t>Opposition</t>
  </si>
  <si>
    <t>Minority Government</t>
  </si>
  <si>
    <t>Kathleen Wynne</t>
  </si>
  <si>
    <t>Political Party</t>
  </si>
  <si>
    <t>Conservative</t>
  </si>
  <si>
    <t>Pequiste</t>
  </si>
  <si>
    <t>Liberal</t>
  </si>
  <si>
    <t>Majority Government</t>
  </si>
  <si>
    <t>Jim Prentice</t>
  </si>
  <si>
    <t>Progressive Conservative</t>
  </si>
  <si>
    <t xml:space="preserve">Wade MacLauchlan </t>
  </si>
  <si>
    <t>Prince Edward Island</t>
  </si>
  <si>
    <t>Dwight Ball</t>
  </si>
  <si>
    <t>Brian Pallister</t>
  </si>
  <si>
    <t>Blaine Higgs</t>
  </si>
  <si>
    <t>New Democrat</t>
  </si>
  <si>
    <t>Anthony Furey</t>
  </si>
  <si>
    <t>Justin Trudeau</t>
  </si>
  <si>
    <t>The Conservatives expanded their plurality but failed to secure a majority</t>
  </si>
  <si>
    <t>The Liberals stayed at a plurality in a minority parliament with almost precisely the same number of MPs.</t>
  </si>
  <si>
    <t>Date of Previous Election</t>
  </si>
  <si>
    <t>Date of Snap Election</t>
  </si>
  <si>
    <t>Date of Scheduled Election</t>
  </si>
  <si>
    <t>Time Between Elections</t>
  </si>
  <si>
    <t>Earlieness of Snap Election</t>
  </si>
  <si>
    <t>Year of Snap Election</t>
  </si>
  <si>
    <t>Year of Fixed-Date Elections Law</t>
  </si>
  <si>
    <t>Same PM Who Introduced Law?</t>
  </si>
  <si>
    <t>Yes</t>
  </si>
  <si>
    <t>No</t>
  </si>
  <si>
    <t>Tim Houston</t>
  </si>
  <si>
    <t>Nova Scotia</t>
  </si>
  <si>
    <t>Schedule</t>
  </si>
  <si>
    <t>Third Monday in October as of 2009</t>
  </si>
  <si>
    <t>First Monday in October as of 2016</t>
  </si>
  <si>
    <t>First Thursday in October as of 2007
First Monday in June as of 2018</t>
  </si>
  <si>
    <t>1 March to 1 May</t>
  </si>
  <si>
    <t>First Monday in October as of 2011</t>
  </si>
  <si>
    <t>Second Tuesday in October as of 2007</t>
  </si>
  <si>
    <t>First Tuesday in October as of 2011</t>
  </si>
  <si>
    <t>Fourth Monday in September as of 2010</t>
  </si>
  <si>
    <t>2001
2017</t>
  </si>
  <si>
    <t>2005
2016</t>
  </si>
  <si>
    <t>Second Tuesday in Mays as of 2005
Third Saturday in October as of 2021</t>
  </si>
  <si>
    <t>John Horgan</t>
  </si>
  <si>
    <t>Third Monday in October (2023)</t>
  </si>
  <si>
    <t>First Monday in October (2019)</t>
  </si>
  <si>
    <t>First Monday in October (2023)</t>
  </si>
  <si>
    <t>Dennis King</t>
  </si>
  <si>
    <t>Third Tuesday in July as of 2025</t>
  </si>
  <si>
    <t>Time Between Elections (Days)</t>
  </si>
  <si>
    <t>Earlieness of Snap Elections (Days)</t>
  </si>
  <si>
    <t xml:space="preserve">The Liberals went from secure majority to tenuous plurality </t>
  </si>
  <si>
    <t>I combined "win" and "draw" here to show a result which returned the incumbent government.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</si>
</sst>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E7E7E7"/>
      </right>
      <top style="medium">
        <color rgb="FFE7E7E7"/>
      </top>
      <bottom/>
      <diagonal/>
    </border>
    <border>
      <left/>
      <right style="medium">
        <color rgb="FFE7E7E7"/>
      </right>
      <top style="medium">
        <color rgb="FFE7E7E7"/>
      </top>
      <bottom style="medium">
        <color rgb="FFE7E7E7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14" fontId="1" fillId="0" borderId="0" xfId="0" applyNumberFormat="1" applyFont="1"/>
    <xf numFmtId="0" fontId="3" fillId="2" borderId="1" xfId="0" applyFont="1" applyFill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 indent="2"/>
    </xf>
    <xf numFmtId="0" fontId="4" fillId="2" borderId="2" xfId="0" applyFont="1" applyFill="1" applyBorder="1" applyAlignment="1">
      <alignment horizontal="left" vertical="center" wrapText="1" indent="2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4" fillId="2" borderId="0" xfId="0" applyFont="1" applyFill="1" applyBorder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EE33F-8EF9-4D13-840A-F280B8410D04}">
  <dimension ref="A1:R16"/>
  <sheetViews>
    <sheetView tabSelected="1" topLeftCell="A16" workbookViewId="0">
      <selection activeCell="A15" sqref="A15"/>
    </sheetView>
  </sheetViews>
  <sheetFormatPr defaultRowHeight="15.75" x14ac:dyDescent="0.25"/>
  <cols>
    <col min="1" max="1" width="22" style="1" bestFit="1" customWidth="1"/>
    <col min="2" max="2" width="34" style="1" bestFit="1" customWidth="1"/>
    <col min="3" max="3" width="36" style="1" bestFit="1" customWidth="1"/>
    <col min="4" max="4" width="26.7109375" style="1" bestFit="1" customWidth="1"/>
    <col min="5" max="5" width="25.140625" style="1" bestFit="1" customWidth="1"/>
    <col min="6" max="6" width="23.28515625" style="1" bestFit="1" customWidth="1"/>
    <col min="7" max="7" width="32.7109375" style="1" bestFit="1" customWidth="1"/>
    <col min="8" max="8" width="25.85546875" style="1" bestFit="1" customWidth="1"/>
    <col min="9" max="9" width="27.28515625" style="1" bestFit="1" customWidth="1"/>
    <col min="10" max="10" width="27.28515625" style="1" customWidth="1"/>
    <col min="11" max="11" width="26" style="1" bestFit="1" customWidth="1"/>
    <col min="12" max="12" width="31.7109375" style="1" bestFit="1" customWidth="1"/>
    <col min="13" max="13" width="27.5703125" style="1" bestFit="1" customWidth="1"/>
    <col min="14" max="14" width="35.85546875" style="1" bestFit="1" customWidth="1"/>
    <col min="15" max="15" width="28.28515625" style="1" bestFit="1" customWidth="1"/>
    <col min="16" max="16" width="26.7109375" style="1" bestFit="1" customWidth="1"/>
    <col min="17" max="17" width="23.7109375" style="1" bestFit="1" customWidth="1"/>
    <col min="18" max="18" width="94.85546875" style="1" customWidth="1"/>
    <col min="19" max="16384" width="9.140625" style="1"/>
  </cols>
  <sheetData>
    <row r="1" spans="1:18" ht="16.5" thickBot="1" x14ac:dyDescent="0.3">
      <c r="A1" s="2" t="s">
        <v>44</v>
      </c>
      <c r="B1" s="2" t="s">
        <v>45</v>
      </c>
      <c r="C1" s="2" t="s">
        <v>51</v>
      </c>
      <c r="D1" s="2" t="s">
        <v>1</v>
      </c>
      <c r="E1" s="2" t="s">
        <v>2</v>
      </c>
      <c r="F1" s="2" t="s">
        <v>22</v>
      </c>
      <c r="G1" s="2" t="s">
        <v>46</v>
      </c>
      <c r="H1" s="2" t="s">
        <v>39</v>
      </c>
      <c r="I1" s="2" t="s">
        <v>41</v>
      </c>
      <c r="J1" s="2" t="s">
        <v>40</v>
      </c>
      <c r="K1" s="2" t="s">
        <v>42</v>
      </c>
      <c r="L1" s="2" t="s">
        <v>69</v>
      </c>
      <c r="M1" s="2" t="s">
        <v>43</v>
      </c>
      <c r="N1" s="2" t="s">
        <v>70</v>
      </c>
      <c r="O1" s="2" t="s">
        <v>3</v>
      </c>
      <c r="P1" s="2" t="s">
        <v>14</v>
      </c>
      <c r="Q1" s="2" t="s">
        <v>4</v>
      </c>
      <c r="R1" s="4" t="s">
        <v>0</v>
      </c>
    </row>
    <row r="2" spans="1:18" ht="16.5" thickBot="1" x14ac:dyDescent="0.3">
      <c r="A2" s="1">
        <v>2008</v>
      </c>
      <c r="B2" s="1">
        <v>2007</v>
      </c>
      <c r="C2" s="1" t="s">
        <v>52</v>
      </c>
      <c r="D2" s="1" t="s">
        <v>5</v>
      </c>
      <c r="E2" s="1" t="s">
        <v>6</v>
      </c>
      <c r="F2" s="1" t="s">
        <v>23</v>
      </c>
      <c r="G2" s="1" t="s">
        <v>47</v>
      </c>
      <c r="H2" s="3">
        <v>38730</v>
      </c>
      <c r="I2" s="3">
        <v>40105</v>
      </c>
      <c r="J2" s="3">
        <v>39735</v>
      </c>
      <c r="K2" s="1" t="str">
        <f>DATEDIF(H2,J2,"y")&amp;" years, "&amp;DATEDIF(H2,J2,"ym")&amp;" months, " &amp;DATEDIF(H2,J2,"md")&amp;" days"</f>
        <v>2 years, 9 months, 1 days</v>
      </c>
      <c r="L2" s="1">
        <f>DATEDIF(H2,J2,"d")</f>
        <v>1005</v>
      </c>
      <c r="M2" s="1" t="str">
        <f>DATEDIF(J2,I2,"y")&amp;" years, "&amp;DATEDIF(J2,I2,"ym")&amp;" months, " &amp;DATEDIF(J2,I2,"md")&amp;" days"</f>
        <v>1 years, 0 months, 5 days</v>
      </c>
      <c r="N2" s="1">
        <f>DATEDIF(J2,I2,"d")</f>
        <v>370</v>
      </c>
      <c r="O2" s="1" t="s">
        <v>20</v>
      </c>
      <c r="P2" s="1" t="s">
        <v>20</v>
      </c>
      <c r="Q2" s="1" t="s">
        <v>15</v>
      </c>
      <c r="R2" s="5" t="s">
        <v>37</v>
      </c>
    </row>
    <row r="3" spans="1:18" ht="16.5" thickBot="1" x14ac:dyDescent="0.3">
      <c r="A3" s="1">
        <v>2014</v>
      </c>
      <c r="B3" s="1">
        <v>2013</v>
      </c>
      <c r="C3" s="1" t="s">
        <v>53</v>
      </c>
      <c r="D3" s="1" t="s">
        <v>18</v>
      </c>
      <c r="E3" s="1" t="s">
        <v>7</v>
      </c>
      <c r="F3" s="1" t="s">
        <v>24</v>
      </c>
      <c r="G3" s="1" t="s">
        <v>47</v>
      </c>
      <c r="H3" s="3">
        <v>41156</v>
      </c>
      <c r="I3" s="3">
        <v>42646</v>
      </c>
      <c r="J3" s="3">
        <v>41736</v>
      </c>
      <c r="K3" s="1" t="str">
        <f t="shared" ref="K3:K15" si="0">DATEDIF(H3,J3,"y")&amp;" years, "&amp;DATEDIF(H3,J3,"ym")&amp;" months, " &amp;DATEDIF(H3,J3,"md")&amp;" days"</f>
        <v>1 years, 7 months, 3 days</v>
      </c>
      <c r="L3" s="1">
        <f t="shared" ref="L3:L15" si="1">DATEDIF(H3,J3,"d")</f>
        <v>580</v>
      </c>
      <c r="M3" s="1" t="str">
        <f t="shared" ref="M3:M15" si="2">DATEDIF(J3,I3,"y")&amp;" years, "&amp;DATEDIF(J3,I3,"ym")&amp;" months, " &amp;DATEDIF(J3,I3,"md")&amp;" days"</f>
        <v>2 years, 5 months, 26 days</v>
      </c>
      <c r="N3" s="1">
        <f t="shared" ref="N3:N15" si="3">DATEDIF(J3,I3,"d")</f>
        <v>910</v>
      </c>
      <c r="O3" s="1" t="s">
        <v>20</v>
      </c>
      <c r="P3" s="1" t="s">
        <v>19</v>
      </c>
      <c r="Q3" s="1" t="s">
        <v>16</v>
      </c>
      <c r="R3" s="5"/>
    </row>
    <row r="4" spans="1:18" ht="32.25" thickBot="1" x14ac:dyDescent="0.3">
      <c r="A4" s="1">
        <v>2014</v>
      </c>
      <c r="B4" s="8" t="s">
        <v>61</v>
      </c>
      <c r="C4" s="7" t="s">
        <v>54</v>
      </c>
      <c r="D4" s="1" t="s">
        <v>21</v>
      </c>
      <c r="E4" s="1" t="s">
        <v>8</v>
      </c>
      <c r="F4" s="1" t="s">
        <v>25</v>
      </c>
      <c r="G4" s="1" t="s">
        <v>48</v>
      </c>
      <c r="H4" s="3">
        <v>40822</v>
      </c>
      <c r="I4" s="3">
        <v>42278</v>
      </c>
      <c r="J4" s="3">
        <v>41802</v>
      </c>
      <c r="K4" s="1" t="str">
        <f t="shared" si="0"/>
        <v>2 years, 8 months, 6 days</v>
      </c>
      <c r="L4" s="1">
        <f t="shared" si="1"/>
        <v>980</v>
      </c>
      <c r="M4" s="1" t="str">
        <f t="shared" si="2"/>
        <v>1 years, 3 months, 19 days</v>
      </c>
      <c r="N4" s="1">
        <f t="shared" si="3"/>
        <v>476</v>
      </c>
      <c r="O4" s="1" t="s">
        <v>20</v>
      </c>
      <c r="P4" s="1" t="s">
        <v>26</v>
      </c>
      <c r="Q4" s="1" t="s">
        <v>17</v>
      </c>
      <c r="R4" s="5"/>
    </row>
    <row r="5" spans="1:18" ht="16.5" thickBot="1" x14ac:dyDescent="0.3">
      <c r="A5" s="1">
        <v>2015</v>
      </c>
      <c r="B5" s="1">
        <v>2011</v>
      </c>
      <c r="C5" s="1" t="s">
        <v>55</v>
      </c>
      <c r="D5" s="1" t="s">
        <v>27</v>
      </c>
      <c r="E5" s="1" t="s">
        <v>9</v>
      </c>
      <c r="F5" s="1" t="s">
        <v>28</v>
      </c>
      <c r="G5" s="1" t="s">
        <v>48</v>
      </c>
      <c r="H5" s="3">
        <v>41022</v>
      </c>
      <c r="I5" s="3">
        <v>42491</v>
      </c>
      <c r="J5" s="3">
        <v>42129</v>
      </c>
      <c r="K5" s="1" t="str">
        <f t="shared" si="0"/>
        <v>3 years, 0 months, 12 days</v>
      </c>
      <c r="L5" s="1">
        <f t="shared" si="1"/>
        <v>1107</v>
      </c>
      <c r="M5" s="1" t="str">
        <f t="shared" si="2"/>
        <v>0 years, 11 months, 26 days</v>
      </c>
      <c r="N5" s="1">
        <f t="shared" si="3"/>
        <v>362</v>
      </c>
      <c r="O5" s="1" t="s">
        <v>26</v>
      </c>
      <c r="P5" s="1" t="s">
        <v>19</v>
      </c>
      <c r="Q5" s="1" t="s">
        <v>16</v>
      </c>
      <c r="R5" s="5"/>
    </row>
    <row r="6" spans="1:18" ht="16.5" thickBot="1" x14ac:dyDescent="0.3">
      <c r="A6" s="1">
        <v>2015</v>
      </c>
      <c r="B6" s="1">
        <v>2008</v>
      </c>
      <c r="C6" s="1" t="s">
        <v>56</v>
      </c>
      <c r="D6" s="1" t="s">
        <v>29</v>
      </c>
      <c r="E6" s="1" t="s">
        <v>30</v>
      </c>
      <c r="F6" s="1" t="s">
        <v>25</v>
      </c>
      <c r="G6" s="1" t="s">
        <v>48</v>
      </c>
      <c r="H6" s="3">
        <v>40819</v>
      </c>
      <c r="I6" s="3">
        <v>42282</v>
      </c>
      <c r="J6" s="3">
        <v>42128</v>
      </c>
      <c r="K6" s="1" t="str">
        <f t="shared" si="0"/>
        <v>3 years, 7 months, 1 days</v>
      </c>
      <c r="L6" s="1">
        <f t="shared" si="1"/>
        <v>1309</v>
      </c>
      <c r="M6" s="1" t="str">
        <f t="shared" si="2"/>
        <v>0 years, 5 months, 1 days</v>
      </c>
      <c r="N6" s="1">
        <f t="shared" si="3"/>
        <v>154</v>
      </c>
      <c r="O6" s="1" t="s">
        <v>26</v>
      </c>
      <c r="P6" s="1" t="s">
        <v>26</v>
      </c>
      <c r="Q6" s="1" t="s">
        <v>17</v>
      </c>
      <c r="R6" s="5"/>
    </row>
    <row r="7" spans="1:18" ht="16.5" thickBot="1" x14ac:dyDescent="0.3">
      <c r="A7" s="1">
        <v>2019</v>
      </c>
      <c r="B7" s="1">
        <v>2008</v>
      </c>
      <c r="C7" s="1" t="s">
        <v>65</v>
      </c>
      <c r="D7" s="1" t="s">
        <v>29</v>
      </c>
      <c r="E7" s="1" t="s">
        <v>30</v>
      </c>
      <c r="F7" s="1" t="s">
        <v>25</v>
      </c>
      <c r="G7" s="1" t="s">
        <v>48</v>
      </c>
      <c r="H7" s="3">
        <v>42128</v>
      </c>
      <c r="I7" s="3">
        <v>43745</v>
      </c>
      <c r="J7" s="3">
        <v>43578</v>
      </c>
      <c r="K7" s="1" t="str">
        <f t="shared" si="0"/>
        <v>3 years, 11 months, 19 days</v>
      </c>
      <c r="L7" s="1">
        <f t="shared" si="1"/>
        <v>1450</v>
      </c>
      <c r="M7" s="1" t="str">
        <f t="shared" si="2"/>
        <v>0 years, 5 months, 14 days</v>
      </c>
      <c r="N7" s="1">
        <f t="shared" si="3"/>
        <v>167</v>
      </c>
      <c r="O7" s="1" t="s">
        <v>26</v>
      </c>
      <c r="P7" s="1" t="s">
        <v>19</v>
      </c>
      <c r="Q7" s="1" t="s">
        <v>16</v>
      </c>
      <c r="R7" s="5"/>
    </row>
    <row r="8" spans="1:18" ht="16.5" customHeight="1" thickBot="1" x14ac:dyDescent="0.3">
      <c r="A8" s="1">
        <v>2019</v>
      </c>
      <c r="B8" s="1">
        <v>2004</v>
      </c>
      <c r="C8" s="1" t="s">
        <v>57</v>
      </c>
      <c r="D8" s="1" t="s">
        <v>31</v>
      </c>
      <c r="E8" s="1" t="s">
        <v>10</v>
      </c>
      <c r="F8" s="1" t="s">
        <v>25</v>
      </c>
      <c r="G8" s="1" t="s">
        <v>48</v>
      </c>
      <c r="H8" s="3">
        <v>42338</v>
      </c>
      <c r="I8" s="3">
        <v>43749</v>
      </c>
      <c r="J8" s="3">
        <v>43602</v>
      </c>
      <c r="K8" s="1" t="str">
        <f t="shared" si="0"/>
        <v>3 years, 5 months, 17 days</v>
      </c>
      <c r="L8" s="1">
        <f t="shared" si="1"/>
        <v>1264</v>
      </c>
      <c r="M8" s="1" t="str">
        <f t="shared" si="2"/>
        <v>0 years, 4 months, 24 days</v>
      </c>
      <c r="N8" s="1">
        <f t="shared" si="3"/>
        <v>147</v>
      </c>
      <c r="O8" s="1" t="s">
        <v>26</v>
      </c>
      <c r="P8" s="1" t="s">
        <v>20</v>
      </c>
      <c r="Q8" s="1" t="s">
        <v>15</v>
      </c>
      <c r="R8" s="5" t="s">
        <v>71</v>
      </c>
    </row>
    <row r="9" spans="1:18" ht="16.5" thickBot="1" x14ac:dyDescent="0.3">
      <c r="A9" s="1">
        <v>2019</v>
      </c>
      <c r="B9" s="1">
        <v>2008</v>
      </c>
      <c r="C9" s="1" t="s">
        <v>58</v>
      </c>
      <c r="D9" s="1" t="s">
        <v>32</v>
      </c>
      <c r="E9" s="1" t="s">
        <v>11</v>
      </c>
      <c r="F9" s="1" t="s">
        <v>28</v>
      </c>
      <c r="G9" s="1" t="s">
        <v>48</v>
      </c>
      <c r="H9" s="3">
        <v>42479</v>
      </c>
      <c r="I9" s="3">
        <v>44110</v>
      </c>
      <c r="J9" s="3">
        <v>43718</v>
      </c>
      <c r="K9" s="1" t="str">
        <f t="shared" si="0"/>
        <v>3 years, 4 months, 22 days</v>
      </c>
      <c r="L9" s="1">
        <f t="shared" si="1"/>
        <v>1239</v>
      </c>
      <c r="M9" s="1" t="str">
        <f t="shared" si="2"/>
        <v>1 years, 0 months, 26 days</v>
      </c>
      <c r="N9" s="1">
        <f t="shared" si="3"/>
        <v>392</v>
      </c>
      <c r="O9" s="1" t="s">
        <v>26</v>
      </c>
      <c r="P9" s="1" t="s">
        <v>26</v>
      </c>
      <c r="Q9" s="1" t="s">
        <v>17</v>
      </c>
      <c r="R9" s="5"/>
    </row>
    <row r="10" spans="1:18" ht="16.5" thickBot="1" x14ac:dyDescent="0.3">
      <c r="A10" s="1">
        <v>2020</v>
      </c>
      <c r="B10" s="1">
        <v>2007</v>
      </c>
      <c r="C10" s="1" t="s">
        <v>59</v>
      </c>
      <c r="D10" s="1" t="s">
        <v>33</v>
      </c>
      <c r="E10" s="1" t="s">
        <v>12</v>
      </c>
      <c r="F10" s="1" t="s">
        <v>28</v>
      </c>
      <c r="G10" s="1" t="s">
        <v>48</v>
      </c>
      <c r="H10" s="3">
        <v>43367</v>
      </c>
      <c r="I10" s="3">
        <v>44826</v>
      </c>
      <c r="J10" s="3">
        <v>44088</v>
      </c>
      <c r="K10" s="1" t="str">
        <f t="shared" si="0"/>
        <v>1 years, 11 months, 21 days</v>
      </c>
      <c r="L10" s="1">
        <f t="shared" si="1"/>
        <v>721</v>
      </c>
      <c r="M10" s="1" t="str">
        <f t="shared" si="2"/>
        <v>2 years, 0 months, 8 days</v>
      </c>
      <c r="N10" s="1">
        <f t="shared" si="3"/>
        <v>738</v>
      </c>
      <c r="O10" s="1" t="s">
        <v>20</v>
      </c>
      <c r="P10" s="1" t="s">
        <v>26</v>
      </c>
      <c r="Q10" s="1" t="s">
        <v>17</v>
      </c>
      <c r="R10" s="5"/>
    </row>
    <row r="11" spans="1:18" ht="32.25" thickBot="1" x14ac:dyDescent="0.3">
      <c r="A11" s="1">
        <v>2020</v>
      </c>
      <c r="B11" s="8" t="s">
        <v>60</v>
      </c>
      <c r="C11" s="7" t="s">
        <v>62</v>
      </c>
      <c r="D11" s="1" t="s">
        <v>63</v>
      </c>
      <c r="E11" s="1" t="s">
        <v>13</v>
      </c>
      <c r="F11" s="1" t="s">
        <v>34</v>
      </c>
      <c r="G11" s="1" t="s">
        <v>47</v>
      </c>
      <c r="H11" s="3">
        <v>42864</v>
      </c>
      <c r="I11" s="3">
        <v>44485</v>
      </c>
      <c r="J11" s="3">
        <v>44128</v>
      </c>
      <c r="K11" s="1" t="str">
        <f t="shared" si="0"/>
        <v>3 years, 5 months, 15 days</v>
      </c>
      <c r="L11" s="1">
        <f t="shared" si="1"/>
        <v>1264</v>
      </c>
      <c r="M11" s="1" t="str">
        <f t="shared" si="2"/>
        <v>0 years, 11 months, 22 days</v>
      </c>
      <c r="N11" s="1">
        <f t="shared" si="3"/>
        <v>357</v>
      </c>
      <c r="O11" s="1" t="s">
        <v>20</v>
      </c>
      <c r="P11" s="1" t="s">
        <v>26</v>
      </c>
      <c r="Q11" s="1" t="s">
        <v>17</v>
      </c>
      <c r="R11" s="5"/>
    </row>
    <row r="12" spans="1:18" ht="16.5" thickBot="1" x14ac:dyDescent="0.3">
      <c r="A12" s="1">
        <v>2021</v>
      </c>
      <c r="B12" s="1">
        <v>2004</v>
      </c>
      <c r="C12" s="1" t="s">
        <v>57</v>
      </c>
      <c r="D12" s="1" t="s">
        <v>35</v>
      </c>
      <c r="E12" s="1" t="s">
        <v>10</v>
      </c>
      <c r="F12" s="1" t="s">
        <v>25</v>
      </c>
      <c r="G12" s="1" t="s">
        <v>48</v>
      </c>
      <c r="H12" s="3">
        <v>43602</v>
      </c>
      <c r="I12" s="3">
        <v>44427</v>
      </c>
      <c r="J12" s="3">
        <v>44280</v>
      </c>
      <c r="K12" s="1" t="str">
        <f t="shared" si="0"/>
        <v>1 years, 10 months, 8 days</v>
      </c>
      <c r="L12" s="1">
        <f t="shared" si="1"/>
        <v>678</v>
      </c>
      <c r="M12" s="1" t="str">
        <f t="shared" si="2"/>
        <v>0 years, 4 months, 25 days</v>
      </c>
      <c r="N12" s="1">
        <f t="shared" si="3"/>
        <v>147</v>
      </c>
      <c r="O12" s="1" t="s">
        <v>20</v>
      </c>
      <c r="P12" s="1" t="s">
        <v>26</v>
      </c>
      <c r="Q12" s="1" t="s">
        <v>17</v>
      </c>
      <c r="R12" s="5"/>
    </row>
    <row r="13" spans="1:18" ht="16.5" customHeight="1" thickBot="1" x14ac:dyDescent="0.3">
      <c r="A13" s="1">
        <v>2021</v>
      </c>
      <c r="B13" s="1">
        <v>2007</v>
      </c>
      <c r="C13" s="1" t="s">
        <v>64</v>
      </c>
      <c r="D13" s="1" t="s">
        <v>36</v>
      </c>
      <c r="E13" s="1" t="s">
        <v>6</v>
      </c>
      <c r="F13" s="1" t="s">
        <v>25</v>
      </c>
      <c r="G13" s="1" t="s">
        <v>48</v>
      </c>
      <c r="H13" s="3">
        <v>43759</v>
      </c>
      <c r="I13" s="3">
        <v>45215</v>
      </c>
      <c r="J13" s="3">
        <v>44459</v>
      </c>
      <c r="K13" s="1" t="str">
        <f t="shared" si="0"/>
        <v>1 years, 10 months, 30 days</v>
      </c>
      <c r="L13" s="1">
        <f t="shared" si="1"/>
        <v>700</v>
      </c>
      <c r="M13" s="1" t="str">
        <f t="shared" si="2"/>
        <v>2 years, 0 months, 26 days</v>
      </c>
      <c r="N13" s="1">
        <f t="shared" si="3"/>
        <v>756</v>
      </c>
      <c r="O13" s="1" t="s">
        <v>20</v>
      </c>
      <c r="P13" s="1" t="s">
        <v>20</v>
      </c>
      <c r="Q13" s="1" t="s">
        <v>15</v>
      </c>
      <c r="R13" s="6" t="s">
        <v>38</v>
      </c>
    </row>
    <row r="14" spans="1:18" ht="16.5" customHeight="1" x14ac:dyDescent="0.25">
      <c r="A14" s="1">
        <v>2023</v>
      </c>
      <c r="B14" s="1">
        <v>2008</v>
      </c>
      <c r="C14" s="1" t="s">
        <v>66</v>
      </c>
      <c r="D14" s="1" t="s">
        <v>67</v>
      </c>
      <c r="E14" s="1" t="s">
        <v>30</v>
      </c>
      <c r="F14" s="1" t="s">
        <v>28</v>
      </c>
      <c r="G14" s="1" t="s">
        <v>48</v>
      </c>
      <c r="H14" s="3">
        <v>43578</v>
      </c>
      <c r="I14" s="3">
        <v>45201</v>
      </c>
      <c r="J14" s="3">
        <v>45019</v>
      </c>
      <c r="K14" s="1" t="str">
        <f t="shared" si="0"/>
        <v>3 years, 11 months, 11 days</v>
      </c>
      <c r="L14" s="1">
        <f t="shared" si="1"/>
        <v>1441</v>
      </c>
      <c r="M14" s="1" t="str">
        <f t="shared" si="2"/>
        <v>0 years, 5 months, 29 days</v>
      </c>
      <c r="N14" s="1">
        <f t="shared" si="3"/>
        <v>182</v>
      </c>
      <c r="O14" s="1" t="s">
        <v>20</v>
      </c>
      <c r="P14" s="1" t="s">
        <v>26</v>
      </c>
      <c r="Q14" s="1" t="s">
        <v>17</v>
      </c>
      <c r="R14" s="9"/>
    </row>
    <row r="15" spans="1:18" x14ac:dyDescent="0.25">
      <c r="A15" s="1">
        <v>2024</v>
      </c>
      <c r="B15" s="1">
        <v>2022</v>
      </c>
      <c r="C15" s="1" t="s">
        <v>68</v>
      </c>
      <c r="D15" s="1" t="s">
        <v>49</v>
      </c>
      <c r="E15" s="1" t="s">
        <v>50</v>
      </c>
      <c r="F15" s="1" t="s">
        <v>28</v>
      </c>
      <c r="G15" s="1" t="s">
        <v>47</v>
      </c>
      <c r="H15" s="3">
        <v>44426</v>
      </c>
      <c r="I15" s="3">
        <v>45853</v>
      </c>
      <c r="J15" s="3">
        <v>45622</v>
      </c>
      <c r="K15" s="1" t="str">
        <f t="shared" si="0"/>
        <v>3 years, 3 months, 8 days</v>
      </c>
      <c r="L15" s="1">
        <f t="shared" si="1"/>
        <v>1196</v>
      </c>
      <c r="M15" s="1" t="str">
        <f t="shared" si="2"/>
        <v>0 years, 7 months, 19 days</v>
      </c>
      <c r="N15" s="1">
        <f t="shared" si="3"/>
        <v>231</v>
      </c>
      <c r="O15" s="1" t="s">
        <v>26</v>
      </c>
    </row>
    <row r="16" spans="1:18" x14ac:dyDescent="0.25">
      <c r="G16" s="1">
        <f>COUNTIF(G2:G15,"yes")</f>
        <v>4</v>
      </c>
      <c r="L16" s="1">
        <f>AVERAGE(L2:L15)</f>
        <v>1066.7142857142858</v>
      </c>
      <c r="N16" s="1">
        <f>AVERAGE(N2:N15)</f>
        <v>384.92857142857144</v>
      </c>
      <c r="Q16" s="1">
        <f>SUM(COUNTIF(Q2:Q15, {"win","draw"}))</f>
        <v>10</v>
      </c>
      <c r="R16" s="1" t="s">
        <v>72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 (RCMP/GRC)</dc:creator>
  <cp:lastModifiedBy>Bowden, James (RCMP/GRC)</cp:lastModifiedBy>
  <dcterms:created xsi:type="dcterms:W3CDTF">2024-10-28T17:34:00Z</dcterms:created>
  <dcterms:modified xsi:type="dcterms:W3CDTF">2024-11-05T14:39:06Z</dcterms:modified>
</cp:coreProperties>
</file>